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S:\SERVICE OFFRE FINANCIERE\02_GAMME ETF &amp; TITRES VIFS\2025_TITRES VIFS\Marketing\Sélecteur d'actions\Sélecteur de fonds\"/>
    </mc:Choice>
  </mc:AlternateContent>
  <bookViews>
    <workbookView xWindow="0" yWindow="0" windowWidth="19200" windowHeight="8550"/>
  </bookViews>
  <sheets>
    <sheet name="Selecteur" sheetId="6" r:id="rId1"/>
    <sheet name="SOURCE" sheetId="1" r:id="rId2"/>
    <sheet name="Extract_MSD_3006" sheetId="11" state="hidden" r:id="rId3"/>
    <sheet name="Liste action 2025" sheetId="17" state="hidden" r:id="rId4"/>
    <sheet name="ISIN_Gamme_DD" sheetId="12" state="hidden" r:id="rId5"/>
    <sheet name="matrice produit" sheetId="15" state="hidden" r:id="rId6"/>
    <sheet name="Export Sylvea" sheetId="16" state="hidden" r:id="rId7"/>
  </sheets>
  <definedNames>
    <definedName name="_xlnm._FilterDatabase" localSheetId="6" hidden="1">'Export Sylvea'!$A$1:$DK$377</definedName>
    <definedName name="_xlnm._FilterDatabase" localSheetId="2" hidden="1">Extract_MSD_3006!$A$1:$CG$146</definedName>
    <definedName name="_xlnm._FilterDatabase" localSheetId="3" hidden="1">'Liste action 2025'!$A$1:$H$154</definedName>
    <definedName name="_xlnm._FilterDatabase" localSheetId="5" hidden="1">'matrice produit'!$A$1:$H$435</definedName>
    <definedName name="_xlnm._FilterDatabase" localSheetId="1" hidden="1">SOURCE!$A$6:$Z$143</definedName>
    <definedName name="_xlnm.Print_Titles" localSheetId="2">Extract_MSD_3006!$A:$A,Extract_MSD_3006!$1:$1</definedName>
    <definedName name="Segment_CAC_40">#N/A</definedName>
    <definedName name="Segment_CAC_Next_20">#N/A</definedName>
    <definedName name="Segment_DAX">#N/A</definedName>
    <definedName name="Segment_Dow_Jones">#N/A</definedName>
    <definedName name="Segment_Eurostoxx_50">#N/A</definedName>
    <definedName name="Segment_FTSE_MIB">#N/A</definedName>
    <definedName name="Segment_Gamme_Souveraineté">#N/A</definedName>
    <definedName name="Segment_Industrie">#N/A</definedName>
    <definedName name="Segment_Nasdaq_100">#N/A</definedName>
    <definedName name="Segment_Nouveauté_2025">#N/A</definedName>
    <definedName name="Segment_Pays_d_origine">#N/A</definedName>
    <definedName name="Segment_SBF_120">#N/A</definedName>
    <definedName name="Segment_Secteur">#N/A</definedName>
  </definedNames>
  <calcPr calcId="162913"/>
  <pivotCaches>
    <pivotCache cacheId="20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7" i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7" i="1"/>
  <c r="E3" i="17" l="1"/>
  <c r="Q8" i="1" s="1"/>
  <c r="E4" i="17"/>
  <c r="Q9" i="1" s="1"/>
  <c r="E5" i="17"/>
  <c r="Q10" i="1" s="1"/>
  <c r="E6" i="17"/>
  <c r="Q11" i="1" s="1"/>
  <c r="E7" i="17"/>
  <c r="Q12" i="1" s="1"/>
  <c r="E8" i="17"/>
  <c r="Q13" i="1" s="1"/>
  <c r="E9" i="17"/>
  <c r="Q14" i="1" s="1"/>
  <c r="E10" i="17"/>
  <c r="Q15" i="1" s="1"/>
  <c r="E11" i="17"/>
  <c r="Q16" i="1" s="1"/>
  <c r="E12" i="17"/>
  <c r="Q17" i="1" s="1"/>
  <c r="E13" i="17"/>
  <c r="Q18" i="1" s="1"/>
  <c r="E14" i="17"/>
  <c r="Q19" i="1" s="1"/>
  <c r="E15" i="17"/>
  <c r="Q20" i="1" s="1"/>
  <c r="E16" i="17"/>
  <c r="Q21" i="1" s="1"/>
  <c r="E17" i="17"/>
  <c r="Q22" i="1" s="1"/>
  <c r="E18" i="17"/>
  <c r="Q23" i="1" s="1"/>
  <c r="E19" i="17"/>
  <c r="Q24" i="1" s="1"/>
  <c r="E20" i="17"/>
  <c r="Q25" i="1" s="1"/>
  <c r="E21" i="17"/>
  <c r="Q26" i="1" s="1"/>
  <c r="E22" i="17"/>
  <c r="Q27" i="1" s="1"/>
  <c r="E23" i="17"/>
  <c r="Q28" i="1" s="1"/>
  <c r="E24" i="17"/>
  <c r="Q29" i="1" s="1"/>
  <c r="E25" i="17"/>
  <c r="Q30" i="1" s="1"/>
  <c r="E26" i="17"/>
  <c r="Q31" i="1" s="1"/>
  <c r="E27" i="17"/>
  <c r="Q32" i="1" s="1"/>
  <c r="E28" i="17"/>
  <c r="Q33" i="1" s="1"/>
  <c r="E29" i="17"/>
  <c r="Q34" i="1" s="1"/>
  <c r="E30" i="17"/>
  <c r="Q35" i="1" s="1"/>
  <c r="E31" i="17"/>
  <c r="Q36" i="1" s="1"/>
  <c r="E32" i="17"/>
  <c r="Q37" i="1" s="1"/>
  <c r="E33" i="17"/>
  <c r="Q38" i="1" s="1"/>
  <c r="E34" i="17"/>
  <c r="Q39" i="1" s="1"/>
  <c r="E35" i="17"/>
  <c r="Q40" i="1" s="1"/>
  <c r="E36" i="17"/>
  <c r="Q41" i="1" s="1"/>
  <c r="E37" i="17"/>
  <c r="Q42" i="1" s="1"/>
  <c r="E38" i="17"/>
  <c r="Q43" i="1" s="1"/>
  <c r="E39" i="17"/>
  <c r="Q44" i="1" s="1"/>
  <c r="E40" i="17"/>
  <c r="Q45" i="1" s="1"/>
  <c r="E41" i="17"/>
  <c r="Q46" i="1" s="1"/>
  <c r="E42" i="17"/>
  <c r="Q47" i="1" s="1"/>
  <c r="E43" i="17"/>
  <c r="Q48" i="1" s="1"/>
  <c r="E44" i="17"/>
  <c r="Q49" i="1" s="1"/>
  <c r="E45" i="17"/>
  <c r="Q50" i="1" s="1"/>
  <c r="E46" i="17"/>
  <c r="Q51" i="1" s="1"/>
  <c r="E47" i="17"/>
  <c r="Q52" i="1" s="1"/>
  <c r="E48" i="17"/>
  <c r="Q53" i="1" s="1"/>
  <c r="E49" i="17"/>
  <c r="Q54" i="1" s="1"/>
  <c r="E50" i="17"/>
  <c r="Q55" i="1" s="1"/>
  <c r="E51" i="17"/>
  <c r="Q56" i="1" s="1"/>
  <c r="E52" i="17"/>
  <c r="Q57" i="1" s="1"/>
  <c r="E53" i="17"/>
  <c r="Q58" i="1" s="1"/>
  <c r="E54" i="17"/>
  <c r="Q59" i="1" s="1"/>
  <c r="E55" i="17"/>
  <c r="Q60" i="1" s="1"/>
  <c r="E56" i="17"/>
  <c r="Q61" i="1" s="1"/>
  <c r="E57" i="17"/>
  <c r="Q62" i="1" s="1"/>
  <c r="E58" i="17"/>
  <c r="Q63" i="1" s="1"/>
  <c r="E59" i="17"/>
  <c r="Q64" i="1" s="1"/>
  <c r="E60" i="17"/>
  <c r="Q65" i="1" s="1"/>
  <c r="E61" i="17"/>
  <c r="E62" i="17"/>
  <c r="Q67" i="1" s="1"/>
  <c r="E63" i="17"/>
  <c r="Q68" i="1" s="1"/>
  <c r="E64" i="17"/>
  <c r="Q69" i="1" s="1"/>
  <c r="E65" i="17"/>
  <c r="Q70" i="1" s="1"/>
  <c r="E66" i="17"/>
  <c r="Q71" i="1" s="1"/>
  <c r="E67" i="17"/>
  <c r="Q72" i="1" s="1"/>
  <c r="E68" i="17"/>
  <c r="Q73" i="1" s="1"/>
  <c r="E69" i="17"/>
  <c r="Q74" i="1" s="1"/>
  <c r="E70" i="17"/>
  <c r="Q75" i="1" s="1"/>
  <c r="E71" i="17"/>
  <c r="Q76" i="1" s="1"/>
  <c r="E72" i="17"/>
  <c r="Q77" i="1" s="1"/>
  <c r="E73" i="17"/>
  <c r="Q78" i="1" s="1"/>
  <c r="E74" i="17"/>
  <c r="Q79" i="1" s="1"/>
  <c r="E75" i="17"/>
  <c r="Q80" i="1" s="1"/>
  <c r="E76" i="17"/>
  <c r="Q81" i="1" s="1"/>
  <c r="E77" i="17"/>
  <c r="Q82" i="1" s="1"/>
  <c r="E78" i="17"/>
  <c r="Q83" i="1" s="1"/>
  <c r="E79" i="17"/>
  <c r="Q84" i="1" s="1"/>
  <c r="E80" i="17"/>
  <c r="Q85" i="1" s="1"/>
  <c r="E81" i="17"/>
  <c r="Q86" i="1" s="1"/>
  <c r="E82" i="17"/>
  <c r="Q87" i="1" s="1"/>
  <c r="E83" i="17"/>
  <c r="Q88" i="1" s="1"/>
  <c r="E84" i="17"/>
  <c r="Q89" i="1" s="1"/>
  <c r="E85" i="17"/>
  <c r="Q90" i="1" s="1"/>
  <c r="E86" i="17"/>
  <c r="Q91" i="1" s="1"/>
  <c r="E87" i="17"/>
  <c r="Q92" i="1" s="1"/>
  <c r="E88" i="17"/>
  <c r="Q93" i="1" s="1"/>
  <c r="E89" i="17"/>
  <c r="Q94" i="1" s="1"/>
  <c r="E90" i="17"/>
  <c r="Q95" i="1" s="1"/>
  <c r="E91" i="17"/>
  <c r="Q96" i="1" s="1"/>
  <c r="E92" i="17"/>
  <c r="Q97" i="1" s="1"/>
  <c r="E93" i="17"/>
  <c r="Q98" i="1" s="1"/>
  <c r="E94" i="17"/>
  <c r="Q99" i="1" s="1"/>
  <c r="E95" i="17"/>
  <c r="Q100" i="1" s="1"/>
  <c r="E96" i="17"/>
  <c r="Q101" i="1" s="1"/>
  <c r="E97" i="17"/>
  <c r="Q102" i="1" s="1"/>
  <c r="E98" i="17"/>
  <c r="Q103" i="1" s="1"/>
  <c r="E99" i="17"/>
  <c r="Q104" i="1" s="1"/>
  <c r="E100" i="17"/>
  <c r="Q105" i="1" s="1"/>
  <c r="E101" i="17"/>
  <c r="Q106" i="1" s="1"/>
  <c r="E102" i="17"/>
  <c r="Q107" i="1" s="1"/>
  <c r="E103" i="17"/>
  <c r="Q108" i="1" s="1"/>
  <c r="E104" i="17"/>
  <c r="Q109" i="1" s="1"/>
  <c r="E105" i="17"/>
  <c r="Q110" i="1" s="1"/>
  <c r="E106" i="17"/>
  <c r="Q111" i="1" s="1"/>
  <c r="E107" i="17"/>
  <c r="Q112" i="1" s="1"/>
  <c r="E108" i="17"/>
  <c r="Q113" i="1" s="1"/>
  <c r="E109" i="17"/>
  <c r="Q114" i="1" s="1"/>
  <c r="E110" i="17"/>
  <c r="Q115" i="1" s="1"/>
  <c r="E111" i="17"/>
  <c r="Q116" i="1" s="1"/>
  <c r="E112" i="17"/>
  <c r="Q117" i="1" s="1"/>
  <c r="E113" i="17"/>
  <c r="Q118" i="1" s="1"/>
  <c r="E114" i="17"/>
  <c r="Q119" i="1" s="1"/>
  <c r="E115" i="17"/>
  <c r="Q120" i="1" s="1"/>
  <c r="E116" i="17"/>
  <c r="Q121" i="1" s="1"/>
  <c r="E117" i="17"/>
  <c r="Q122" i="1" s="1"/>
  <c r="E118" i="17"/>
  <c r="Q123" i="1" s="1"/>
  <c r="E119" i="17"/>
  <c r="Q124" i="1" s="1"/>
  <c r="E120" i="17"/>
  <c r="Q125" i="1" s="1"/>
  <c r="E121" i="17"/>
  <c r="Q126" i="1" s="1"/>
  <c r="E122" i="17"/>
  <c r="Q127" i="1" s="1"/>
  <c r="E123" i="17"/>
  <c r="Q128" i="1" s="1"/>
  <c r="E124" i="17"/>
  <c r="Q129" i="1" s="1"/>
  <c r="E125" i="17"/>
  <c r="Q130" i="1" s="1"/>
  <c r="E126" i="17"/>
  <c r="Q131" i="1" s="1"/>
  <c r="E127" i="17"/>
  <c r="Q132" i="1" s="1"/>
  <c r="E128" i="17"/>
  <c r="Q133" i="1" s="1"/>
  <c r="E129" i="17"/>
  <c r="Q134" i="1" s="1"/>
  <c r="E130" i="17"/>
  <c r="Q135" i="1" s="1"/>
  <c r="E131" i="17"/>
  <c r="Q136" i="1" s="1"/>
  <c r="E132" i="17"/>
  <c r="Q137" i="1" s="1"/>
  <c r="E133" i="17"/>
  <c r="Q138" i="1" s="1"/>
  <c r="E134" i="17"/>
  <c r="Q139" i="1" s="1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2" i="17"/>
  <c r="Q7" i="1" s="1"/>
  <c r="E41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7" i="1"/>
  <c r="B8" i="1"/>
  <c r="D8" i="1"/>
  <c r="E8" i="1"/>
  <c r="F8" i="1"/>
  <c r="G8" i="1"/>
  <c r="H8" i="1"/>
  <c r="B9" i="1"/>
  <c r="D9" i="1"/>
  <c r="E9" i="1"/>
  <c r="F9" i="1"/>
  <c r="G9" i="1"/>
  <c r="H9" i="1"/>
  <c r="B10" i="1"/>
  <c r="D10" i="1"/>
  <c r="E10" i="1"/>
  <c r="F10" i="1"/>
  <c r="G10" i="1"/>
  <c r="H10" i="1"/>
  <c r="B11" i="1"/>
  <c r="D11" i="1"/>
  <c r="E11" i="1"/>
  <c r="F11" i="1"/>
  <c r="G11" i="1"/>
  <c r="H11" i="1"/>
  <c r="B12" i="1"/>
  <c r="D12" i="1"/>
  <c r="E12" i="1"/>
  <c r="F12" i="1"/>
  <c r="G12" i="1"/>
  <c r="H12" i="1"/>
  <c r="B13" i="1"/>
  <c r="D13" i="1"/>
  <c r="E13" i="1"/>
  <c r="F13" i="1"/>
  <c r="G13" i="1"/>
  <c r="H13" i="1"/>
  <c r="B14" i="1"/>
  <c r="D14" i="1"/>
  <c r="E14" i="1"/>
  <c r="F14" i="1"/>
  <c r="G14" i="1"/>
  <c r="H14" i="1"/>
  <c r="B15" i="1"/>
  <c r="D15" i="1"/>
  <c r="E15" i="1"/>
  <c r="F15" i="1"/>
  <c r="G15" i="1"/>
  <c r="H15" i="1"/>
  <c r="B16" i="1"/>
  <c r="D16" i="1"/>
  <c r="E16" i="1"/>
  <c r="F16" i="1"/>
  <c r="G16" i="1"/>
  <c r="H16" i="1"/>
  <c r="B17" i="1"/>
  <c r="D17" i="1"/>
  <c r="E17" i="1"/>
  <c r="F17" i="1"/>
  <c r="G17" i="1"/>
  <c r="H17" i="1"/>
  <c r="B18" i="1"/>
  <c r="D18" i="1"/>
  <c r="E18" i="1"/>
  <c r="F18" i="1"/>
  <c r="G18" i="1"/>
  <c r="H18" i="1"/>
  <c r="B19" i="1"/>
  <c r="D19" i="1"/>
  <c r="E19" i="1"/>
  <c r="F19" i="1"/>
  <c r="G19" i="1"/>
  <c r="H19" i="1"/>
  <c r="B20" i="1"/>
  <c r="D20" i="1"/>
  <c r="E20" i="1"/>
  <c r="F20" i="1"/>
  <c r="G20" i="1"/>
  <c r="H20" i="1"/>
  <c r="B21" i="1"/>
  <c r="D21" i="1"/>
  <c r="E21" i="1"/>
  <c r="F21" i="1"/>
  <c r="G21" i="1"/>
  <c r="H21" i="1"/>
  <c r="B22" i="1"/>
  <c r="D22" i="1"/>
  <c r="E22" i="1"/>
  <c r="F22" i="1"/>
  <c r="G22" i="1"/>
  <c r="H22" i="1"/>
  <c r="B23" i="1"/>
  <c r="D23" i="1"/>
  <c r="E23" i="1"/>
  <c r="F23" i="1"/>
  <c r="G23" i="1"/>
  <c r="H23" i="1"/>
  <c r="B24" i="1"/>
  <c r="D24" i="1"/>
  <c r="E24" i="1"/>
  <c r="F24" i="1"/>
  <c r="G24" i="1"/>
  <c r="H24" i="1"/>
  <c r="B25" i="1"/>
  <c r="D25" i="1"/>
  <c r="E25" i="1"/>
  <c r="F25" i="1"/>
  <c r="G25" i="1"/>
  <c r="H25" i="1"/>
  <c r="B26" i="1"/>
  <c r="D26" i="1"/>
  <c r="E26" i="1"/>
  <c r="F26" i="1"/>
  <c r="G26" i="1"/>
  <c r="H26" i="1"/>
  <c r="B27" i="1"/>
  <c r="D27" i="1"/>
  <c r="E27" i="1"/>
  <c r="F27" i="1"/>
  <c r="G27" i="1"/>
  <c r="H27" i="1"/>
  <c r="B28" i="1"/>
  <c r="D28" i="1"/>
  <c r="E28" i="1"/>
  <c r="F28" i="1"/>
  <c r="G28" i="1"/>
  <c r="H28" i="1"/>
  <c r="B29" i="1"/>
  <c r="D29" i="1"/>
  <c r="E29" i="1"/>
  <c r="F29" i="1"/>
  <c r="G29" i="1"/>
  <c r="H29" i="1"/>
  <c r="B30" i="1"/>
  <c r="D30" i="1"/>
  <c r="E30" i="1"/>
  <c r="F30" i="1"/>
  <c r="G30" i="1"/>
  <c r="H30" i="1"/>
  <c r="B31" i="1"/>
  <c r="D31" i="1"/>
  <c r="E31" i="1"/>
  <c r="F31" i="1"/>
  <c r="G31" i="1"/>
  <c r="H31" i="1"/>
  <c r="B32" i="1"/>
  <c r="D32" i="1"/>
  <c r="E32" i="1"/>
  <c r="F32" i="1"/>
  <c r="G32" i="1"/>
  <c r="H32" i="1"/>
  <c r="B33" i="1"/>
  <c r="D33" i="1"/>
  <c r="E33" i="1"/>
  <c r="F33" i="1"/>
  <c r="G33" i="1"/>
  <c r="H33" i="1"/>
  <c r="B34" i="1"/>
  <c r="D34" i="1"/>
  <c r="E34" i="1"/>
  <c r="F34" i="1"/>
  <c r="G34" i="1"/>
  <c r="H34" i="1"/>
  <c r="B35" i="1"/>
  <c r="D35" i="1"/>
  <c r="E35" i="1"/>
  <c r="F35" i="1"/>
  <c r="G35" i="1"/>
  <c r="H35" i="1"/>
  <c r="B36" i="1"/>
  <c r="D36" i="1"/>
  <c r="E36" i="1"/>
  <c r="F36" i="1"/>
  <c r="G36" i="1"/>
  <c r="H36" i="1"/>
  <c r="B37" i="1"/>
  <c r="D37" i="1"/>
  <c r="E37" i="1"/>
  <c r="F37" i="1"/>
  <c r="G37" i="1"/>
  <c r="H37" i="1"/>
  <c r="B38" i="1"/>
  <c r="D38" i="1"/>
  <c r="E38" i="1"/>
  <c r="F38" i="1"/>
  <c r="G38" i="1"/>
  <c r="H38" i="1"/>
  <c r="B39" i="1"/>
  <c r="D39" i="1"/>
  <c r="E39" i="1"/>
  <c r="F39" i="1"/>
  <c r="G39" i="1"/>
  <c r="H39" i="1"/>
  <c r="B40" i="1"/>
  <c r="D40" i="1"/>
  <c r="E40" i="1"/>
  <c r="F40" i="1"/>
  <c r="G40" i="1"/>
  <c r="H40" i="1"/>
  <c r="B41" i="1"/>
  <c r="D41" i="1"/>
  <c r="F41" i="1"/>
  <c r="G41" i="1"/>
  <c r="H41" i="1"/>
  <c r="B42" i="1"/>
  <c r="D42" i="1"/>
  <c r="E42" i="1"/>
  <c r="F42" i="1"/>
  <c r="G42" i="1"/>
  <c r="H42" i="1"/>
  <c r="B43" i="1"/>
  <c r="D43" i="1"/>
  <c r="E43" i="1"/>
  <c r="F43" i="1"/>
  <c r="G43" i="1"/>
  <c r="H43" i="1"/>
  <c r="B44" i="1"/>
  <c r="D44" i="1"/>
  <c r="E44" i="1"/>
  <c r="F44" i="1"/>
  <c r="G44" i="1"/>
  <c r="H44" i="1"/>
  <c r="B45" i="1"/>
  <c r="D45" i="1"/>
  <c r="E45" i="1"/>
  <c r="F45" i="1"/>
  <c r="G45" i="1"/>
  <c r="H45" i="1"/>
  <c r="B46" i="1"/>
  <c r="D46" i="1"/>
  <c r="E46" i="1"/>
  <c r="F46" i="1"/>
  <c r="G46" i="1"/>
  <c r="H46" i="1"/>
  <c r="B47" i="1"/>
  <c r="D47" i="1"/>
  <c r="E47" i="1"/>
  <c r="F47" i="1"/>
  <c r="G47" i="1"/>
  <c r="H47" i="1"/>
  <c r="B48" i="1"/>
  <c r="D48" i="1"/>
  <c r="E48" i="1"/>
  <c r="F48" i="1"/>
  <c r="G48" i="1"/>
  <c r="H48" i="1"/>
  <c r="B49" i="1"/>
  <c r="D49" i="1"/>
  <c r="E49" i="1"/>
  <c r="F49" i="1"/>
  <c r="G49" i="1"/>
  <c r="H49" i="1"/>
  <c r="B50" i="1"/>
  <c r="D50" i="1"/>
  <c r="E50" i="1"/>
  <c r="F50" i="1"/>
  <c r="G50" i="1"/>
  <c r="H50" i="1"/>
  <c r="B51" i="1"/>
  <c r="D51" i="1"/>
  <c r="E51" i="1"/>
  <c r="F51" i="1"/>
  <c r="G51" i="1"/>
  <c r="H51" i="1"/>
  <c r="B52" i="1"/>
  <c r="D52" i="1"/>
  <c r="E52" i="1"/>
  <c r="F52" i="1"/>
  <c r="G52" i="1"/>
  <c r="H52" i="1"/>
  <c r="B53" i="1"/>
  <c r="D53" i="1"/>
  <c r="E53" i="1"/>
  <c r="F53" i="1"/>
  <c r="G53" i="1"/>
  <c r="H53" i="1"/>
  <c r="B54" i="1"/>
  <c r="D54" i="1"/>
  <c r="E54" i="1"/>
  <c r="F54" i="1"/>
  <c r="G54" i="1"/>
  <c r="H54" i="1"/>
  <c r="B55" i="1"/>
  <c r="D55" i="1"/>
  <c r="E55" i="1"/>
  <c r="F55" i="1"/>
  <c r="G55" i="1"/>
  <c r="H55" i="1"/>
  <c r="B56" i="1"/>
  <c r="D56" i="1"/>
  <c r="E56" i="1"/>
  <c r="F56" i="1"/>
  <c r="G56" i="1"/>
  <c r="H56" i="1"/>
  <c r="B57" i="1"/>
  <c r="D57" i="1"/>
  <c r="E57" i="1"/>
  <c r="F57" i="1"/>
  <c r="G57" i="1"/>
  <c r="H57" i="1"/>
  <c r="B58" i="1"/>
  <c r="D58" i="1"/>
  <c r="E58" i="1"/>
  <c r="F58" i="1"/>
  <c r="G58" i="1"/>
  <c r="H58" i="1"/>
  <c r="B59" i="1"/>
  <c r="D59" i="1"/>
  <c r="E59" i="1"/>
  <c r="F59" i="1"/>
  <c r="G59" i="1"/>
  <c r="H59" i="1"/>
  <c r="B60" i="1"/>
  <c r="D60" i="1"/>
  <c r="E60" i="1"/>
  <c r="F60" i="1"/>
  <c r="G60" i="1"/>
  <c r="H60" i="1"/>
  <c r="B61" i="1"/>
  <c r="D61" i="1"/>
  <c r="E61" i="1"/>
  <c r="F61" i="1"/>
  <c r="G61" i="1"/>
  <c r="H61" i="1"/>
  <c r="B62" i="1"/>
  <c r="D62" i="1"/>
  <c r="E62" i="1"/>
  <c r="F62" i="1"/>
  <c r="G62" i="1"/>
  <c r="H62" i="1"/>
  <c r="B63" i="1"/>
  <c r="D63" i="1"/>
  <c r="E63" i="1"/>
  <c r="F63" i="1"/>
  <c r="G63" i="1"/>
  <c r="H63" i="1"/>
  <c r="B64" i="1"/>
  <c r="D64" i="1"/>
  <c r="E64" i="1"/>
  <c r="F64" i="1"/>
  <c r="G64" i="1"/>
  <c r="H64" i="1"/>
  <c r="B65" i="1"/>
  <c r="D65" i="1"/>
  <c r="E65" i="1"/>
  <c r="F65" i="1"/>
  <c r="G65" i="1"/>
  <c r="H65" i="1"/>
  <c r="B66" i="1"/>
  <c r="D66" i="1"/>
  <c r="E66" i="1"/>
  <c r="F66" i="1"/>
  <c r="G66" i="1"/>
  <c r="H66" i="1"/>
  <c r="B67" i="1"/>
  <c r="D67" i="1"/>
  <c r="E67" i="1"/>
  <c r="F67" i="1"/>
  <c r="G67" i="1"/>
  <c r="H67" i="1"/>
  <c r="B68" i="1"/>
  <c r="D68" i="1"/>
  <c r="E68" i="1"/>
  <c r="F68" i="1"/>
  <c r="G68" i="1"/>
  <c r="H68" i="1"/>
  <c r="B69" i="1"/>
  <c r="D69" i="1"/>
  <c r="E69" i="1"/>
  <c r="F69" i="1"/>
  <c r="G69" i="1"/>
  <c r="H69" i="1"/>
  <c r="B70" i="1"/>
  <c r="D70" i="1"/>
  <c r="E70" i="1"/>
  <c r="F70" i="1"/>
  <c r="G70" i="1"/>
  <c r="H70" i="1"/>
  <c r="B71" i="1"/>
  <c r="D71" i="1"/>
  <c r="E71" i="1"/>
  <c r="F71" i="1"/>
  <c r="G71" i="1"/>
  <c r="H71" i="1"/>
  <c r="B72" i="1"/>
  <c r="D72" i="1"/>
  <c r="E72" i="1"/>
  <c r="F72" i="1"/>
  <c r="G72" i="1"/>
  <c r="H72" i="1"/>
  <c r="B73" i="1"/>
  <c r="D73" i="1"/>
  <c r="E73" i="1"/>
  <c r="F73" i="1"/>
  <c r="G73" i="1"/>
  <c r="H73" i="1"/>
  <c r="B74" i="1"/>
  <c r="D74" i="1"/>
  <c r="E74" i="1"/>
  <c r="F74" i="1"/>
  <c r="G74" i="1"/>
  <c r="H74" i="1"/>
  <c r="B75" i="1"/>
  <c r="D75" i="1"/>
  <c r="E75" i="1"/>
  <c r="F75" i="1"/>
  <c r="G75" i="1"/>
  <c r="H75" i="1"/>
  <c r="B76" i="1"/>
  <c r="D76" i="1"/>
  <c r="E76" i="1"/>
  <c r="F76" i="1"/>
  <c r="G76" i="1"/>
  <c r="H76" i="1"/>
  <c r="B77" i="1"/>
  <c r="D77" i="1"/>
  <c r="E77" i="1"/>
  <c r="F77" i="1"/>
  <c r="G77" i="1"/>
  <c r="H77" i="1"/>
  <c r="B78" i="1"/>
  <c r="D78" i="1"/>
  <c r="E78" i="1"/>
  <c r="F78" i="1"/>
  <c r="G78" i="1"/>
  <c r="H78" i="1"/>
  <c r="B79" i="1"/>
  <c r="D79" i="1"/>
  <c r="E79" i="1"/>
  <c r="F79" i="1"/>
  <c r="G79" i="1"/>
  <c r="H79" i="1"/>
  <c r="B80" i="1"/>
  <c r="D80" i="1"/>
  <c r="E80" i="1"/>
  <c r="F80" i="1"/>
  <c r="G80" i="1"/>
  <c r="H80" i="1"/>
  <c r="B81" i="1"/>
  <c r="D81" i="1"/>
  <c r="E81" i="1"/>
  <c r="F81" i="1"/>
  <c r="G81" i="1"/>
  <c r="H81" i="1"/>
  <c r="B82" i="1"/>
  <c r="D82" i="1"/>
  <c r="E82" i="1"/>
  <c r="F82" i="1"/>
  <c r="G82" i="1"/>
  <c r="H82" i="1"/>
  <c r="B83" i="1"/>
  <c r="D83" i="1"/>
  <c r="E83" i="1"/>
  <c r="F83" i="1"/>
  <c r="G83" i="1"/>
  <c r="H83" i="1"/>
  <c r="B84" i="1"/>
  <c r="D84" i="1"/>
  <c r="E84" i="1"/>
  <c r="F84" i="1"/>
  <c r="G84" i="1"/>
  <c r="H84" i="1"/>
  <c r="B85" i="1"/>
  <c r="D85" i="1"/>
  <c r="E85" i="1"/>
  <c r="F85" i="1"/>
  <c r="G85" i="1"/>
  <c r="H85" i="1"/>
  <c r="B86" i="1"/>
  <c r="D86" i="1"/>
  <c r="E86" i="1"/>
  <c r="F86" i="1"/>
  <c r="G86" i="1"/>
  <c r="H86" i="1"/>
  <c r="B87" i="1"/>
  <c r="D87" i="1"/>
  <c r="E87" i="1"/>
  <c r="F87" i="1"/>
  <c r="G87" i="1"/>
  <c r="H87" i="1"/>
  <c r="B88" i="1"/>
  <c r="D88" i="1"/>
  <c r="E88" i="1"/>
  <c r="F88" i="1"/>
  <c r="G88" i="1"/>
  <c r="H88" i="1"/>
  <c r="B89" i="1"/>
  <c r="D89" i="1"/>
  <c r="E89" i="1"/>
  <c r="F89" i="1"/>
  <c r="G89" i="1"/>
  <c r="H89" i="1"/>
  <c r="B90" i="1"/>
  <c r="D90" i="1"/>
  <c r="E90" i="1"/>
  <c r="F90" i="1"/>
  <c r="G90" i="1"/>
  <c r="H90" i="1"/>
  <c r="B91" i="1"/>
  <c r="D91" i="1"/>
  <c r="E91" i="1"/>
  <c r="F91" i="1"/>
  <c r="G91" i="1"/>
  <c r="H91" i="1"/>
  <c r="B92" i="1"/>
  <c r="D92" i="1"/>
  <c r="E92" i="1"/>
  <c r="F92" i="1"/>
  <c r="G92" i="1"/>
  <c r="H92" i="1"/>
  <c r="B93" i="1"/>
  <c r="D93" i="1"/>
  <c r="E93" i="1"/>
  <c r="F93" i="1"/>
  <c r="G93" i="1"/>
  <c r="H93" i="1"/>
  <c r="B94" i="1"/>
  <c r="D94" i="1"/>
  <c r="E94" i="1"/>
  <c r="F94" i="1"/>
  <c r="G94" i="1"/>
  <c r="H94" i="1"/>
  <c r="B95" i="1"/>
  <c r="D95" i="1"/>
  <c r="E95" i="1"/>
  <c r="F95" i="1"/>
  <c r="G95" i="1"/>
  <c r="H95" i="1"/>
  <c r="B96" i="1"/>
  <c r="D96" i="1"/>
  <c r="E96" i="1"/>
  <c r="F96" i="1"/>
  <c r="G96" i="1"/>
  <c r="H96" i="1"/>
  <c r="B97" i="1"/>
  <c r="D97" i="1"/>
  <c r="E97" i="1"/>
  <c r="F97" i="1"/>
  <c r="G97" i="1"/>
  <c r="H97" i="1"/>
  <c r="B98" i="1"/>
  <c r="D98" i="1"/>
  <c r="E98" i="1"/>
  <c r="F98" i="1"/>
  <c r="G98" i="1"/>
  <c r="H98" i="1"/>
  <c r="B99" i="1"/>
  <c r="D99" i="1"/>
  <c r="E99" i="1"/>
  <c r="F99" i="1"/>
  <c r="G99" i="1"/>
  <c r="H99" i="1"/>
  <c r="B100" i="1"/>
  <c r="D100" i="1"/>
  <c r="E100" i="1"/>
  <c r="F100" i="1"/>
  <c r="G100" i="1"/>
  <c r="H100" i="1"/>
  <c r="B101" i="1"/>
  <c r="D101" i="1"/>
  <c r="E101" i="1"/>
  <c r="F101" i="1"/>
  <c r="G101" i="1"/>
  <c r="H101" i="1"/>
  <c r="B102" i="1"/>
  <c r="D102" i="1"/>
  <c r="E102" i="1"/>
  <c r="F102" i="1"/>
  <c r="G102" i="1"/>
  <c r="H102" i="1"/>
  <c r="B103" i="1"/>
  <c r="D103" i="1"/>
  <c r="E103" i="1"/>
  <c r="F103" i="1"/>
  <c r="G103" i="1"/>
  <c r="H103" i="1"/>
  <c r="B104" i="1"/>
  <c r="D104" i="1"/>
  <c r="E104" i="1"/>
  <c r="F104" i="1"/>
  <c r="G104" i="1"/>
  <c r="H104" i="1"/>
  <c r="B105" i="1"/>
  <c r="D105" i="1"/>
  <c r="E105" i="1"/>
  <c r="F105" i="1"/>
  <c r="G105" i="1"/>
  <c r="H105" i="1"/>
  <c r="B106" i="1"/>
  <c r="D106" i="1"/>
  <c r="E106" i="1"/>
  <c r="F106" i="1"/>
  <c r="G106" i="1"/>
  <c r="H106" i="1"/>
  <c r="B107" i="1"/>
  <c r="D107" i="1"/>
  <c r="H107" i="1"/>
  <c r="B108" i="1"/>
  <c r="D108" i="1"/>
  <c r="E108" i="1"/>
  <c r="F108" i="1"/>
  <c r="G108" i="1"/>
  <c r="H108" i="1"/>
  <c r="B109" i="1"/>
  <c r="D109" i="1"/>
  <c r="E109" i="1"/>
  <c r="F109" i="1"/>
  <c r="G109" i="1"/>
  <c r="H109" i="1"/>
  <c r="B110" i="1"/>
  <c r="D110" i="1"/>
  <c r="E110" i="1"/>
  <c r="F110" i="1"/>
  <c r="G110" i="1"/>
  <c r="H110" i="1"/>
  <c r="B111" i="1"/>
  <c r="D111" i="1"/>
  <c r="E111" i="1"/>
  <c r="F111" i="1"/>
  <c r="G111" i="1"/>
  <c r="H111" i="1"/>
  <c r="B112" i="1"/>
  <c r="D112" i="1"/>
  <c r="E112" i="1"/>
  <c r="F112" i="1"/>
  <c r="G112" i="1"/>
  <c r="H112" i="1"/>
  <c r="B113" i="1"/>
  <c r="D113" i="1"/>
  <c r="E113" i="1"/>
  <c r="F113" i="1"/>
  <c r="G113" i="1"/>
  <c r="H113" i="1"/>
  <c r="B114" i="1"/>
  <c r="D114" i="1"/>
  <c r="E114" i="1"/>
  <c r="F114" i="1"/>
  <c r="G114" i="1"/>
  <c r="H114" i="1"/>
  <c r="B115" i="1"/>
  <c r="D115" i="1"/>
  <c r="E115" i="1"/>
  <c r="F115" i="1"/>
  <c r="G115" i="1"/>
  <c r="H115" i="1"/>
  <c r="B116" i="1"/>
  <c r="D116" i="1"/>
  <c r="E116" i="1"/>
  <c r="F116" i="1"/>
  <c r="G116" i="1"/>
  <c r="H116" i="1"/>
  <c r="B117" i="1"/>
  <c r="D117" i="1"/>
  <c r="E117" i="1"/>
  <c r="F117" i="1"/>
  <c r="G117" i="1"/>
  <c r="H117" i="1"/>
  <c r="B118" i="1"/>
  <c r="D118" i="1"/>
  <c r="E118" i="1"/>
  <c r="F118" i="1"/>
  <c r="G118" i="1"/>
  <c r="H118" i="1"/>
  <c r="B119" i="1"/>
  <c r="D119" i="1"/>
  <c r="E119" i="1"/>
  <c r="F119" i="1"/>
  <c r="G119" i="1"/>
  <c r="H119" i="1"/>
  <c r="B120" i="1"/>
  <c r="D120" i="1"/>
  <c r="E120" i="1"/>
  <c r="F120" i="1"/>
  <c r="G120" i="1"/>
  <c r="H120" i="1"/>
  <c r="B121" i="1"/>
  <c r="D121" i="1"/>
  <c r="E121" i="1"/>
  <c r="F121" i="1"/>
  <c r="G121" i="1"/>
  <c r="H121" i="1"/>
  <c r="B122" i="1"/>
  <c r="D122" i="1"/>
  <c r="E122" i="1"/>
  <c r="F122" i="1"/>
  <c r="G122" i="1"/>
  <c r="H122" i="1"/>
  <c r="B123" i="1"/>
  <c r="D123" i="1"/>
  <c r="E123" i="1"/>
  <c r="F123" i="1"/>
  <c r="G123" i="1"/>
  <c r="H123" i="1"/>
  <c r="B124" i="1"/>
  <c r="D124" i="1"/>
  <c r="E124" i="1"/>
  <c r="F124" i="1"/>
  <c r="G124" i="1"/>
  <c r="H124" i="1"/>
  <c r="B125" i="1"/>
  <c r="D125" i="1"/>
  <c r="E125" i="1"/>
  <c r="F125" i="1"/>
  <c r="G125" i="1"/>
  <c r="H125" i="1"/>
  <c r="B126" i="1"/>
  <c r="D126" i="1"/>
  <c r="E126" i="1"/>
  <c r="F126" i="1"/>
  <c r="G126" i="1"/>
  <c r="H126" i="1"/>
  <c r="B127" i="1"/>
  <c r="D127" i="1"/>
  <c r="E127" i="1"/>
  <c r="F127" i="1"/>
  <c r="G127" i="1"/>
  <c r="H127" i="1"/>
  <c r="B128" i="1"/>
  <c r="D128" i="1"/>
  <c r="E128" i="1"/>
  <c r="F128" i="1"/>
  <c r="G128" i="1"/>
  <c r="H128" i="1"/>
  <c r="B129" i="1"/>
  <c r="D129" i="1"/>
  <c r="E129" i="1"/>
  <c r="F129" i="1"/>
  <c r="G129" i="1"/>
  <c r="H129" i="1"/>
  <c r="B130" i="1"/>
  <c r="D130" i="1"/>
  <c r="E130" i="1"/>
  <c r="F130" i="1"/>
  <c r="G130" i="1"/>
  <c r="H130" i="1"/>
  <c r="B131" i="1"/>
  <c r="D131" i="1"/>
  <c r="E131" i="1"/>
  <c r="F131" i="1"/>
  <c r="G131" i="1"/>
  <c r="H131" i="1"/>
  <c r="B132" i="1"/>
  <c r="D132" i="1"/>
  <c r="E132" i="1"/>
  <c r="F132" i="1"/>
  <c r="G132" i="1"/>
  <c r="H132" i="1"/>
  <c r="B133" i="1"/>
  <c r="D133" i="1"/>
  <c r="E133" i="1"/>
  <c r="F133" i="1"/>
  <c r="G133" i="1"/>
  <c r="H133" i="1"/>
  <c r="B134" i="1"/>
  <c r="D134" i="1"/>
  <c r="E134" i="1"/>
  <c r="F134" i="1"/>
  <c r="G134" i="1"/>
  <c r="H134" i="1"/>
  <c r="B135" i="1"/>
  <c r="D135" i="1"/>
  <c r="E135" i="1"/>
  <c r="F135" i="1"/>
  <c r="G135" i="1"/>
  <c r="H135" i="1"/>
  <c r="B136" i="1"/>
  <c r="D136" i="1"/>
  <c r="E136" i="1"/>
  <c r="F136" i="1"/>
  <c r="G136" i="1"/>
  <c r="H136" i="1"/>
  <c r="B137" i="1"/>
  <c r="D137" i="1"/>
  <c r="E137" i="1"/>
  <c r="F137" i="1"/>
  <c r="G137" i="1"/>
  <c r="H137" i="1"/>
  <c r="B138" i="1"/>
  <c r="D138" i="1"/>
  <c r="E138" i="1"/>
  <c r="F138" i="1"/>
  <c r="G138" i="1"/>
  <c r="H138" i="1"/>
  <c r="B139" i="1"/>
  <c r="D139" i="1"/>
  <c r="E139" i="1"/>
  <c r="F139" i="1"/>
  <c r="G139" i="1"/>
  <c r="H139" i="1"/>
  <c r="B140" i="1"/>
  <c r="D140" i="1"/>
  <c r="E140" i="1"/>
  <c r="F140" i="1"/>
  <c r="G140" i="1"/>
  <c r="H140" i="1"/>
  <c r="B141" i="1"/>
  <c r="D141" i="1"/>
  <c r="E141" i="1"/>
  <c r="F141" i="1"/>
  <c r="G141" i="1"/>
  <c r="H141" i="1"/>
  <c r="B142" i="1"/>
  <c r="D142" i="1"/>
  <c r="E142" i="1"/>
  <c r="F142" i="1"/>
  <c r="G142" i="1"/>
  <c r="H142" i="1"/>
  <c r="B143" i="1"/>
  <c r="D143" i="1"/>
  <c r="E143" i="1"/>
  <c r="F143" i="1"/>
  <c r="G143" i="1"/>
  <c r="H143" i="1"/>
  <c r="H7" i="1" l="1"/>
  <c r="F7" i="1"/>
  <c r="E7" i="1"/>
  <c r="G7" i="1"/>
  <c r="B7" i="1"/>
  <c r="D7" i="1"/>
</calcChain>
</file>

<file path=xl/sharedStrings.xml><?xml version="1.0" encoding="utf-8"?>
<sst xmlns="http://schemas.openxmlformats.org/spreadsheetml/2006/main" count="29613" uniqueCount="4151">
  <si>
    <t>ISIN</t>
  </si>
  <si>
    <t>Nom</t>
  </si>
  <si>
    <t>Devise de libellé</t>
  </si>
  <si>
    <t>LU1490785091</t>
  </si>
  <si>
    <t>LU2145461757</t>
  </si>
  <si>
    <t>VA</t>
  </si>
  <si>
    <t>Netlife</t>
  </si>
  <si>
    <t>AO</t>
  </si>
  <si>
    <t>SPK CAPI</t>
  </si>
  <si>
    <t>Shiva</t>
  </si>
  <si>
    <t>Alyss/Laurys</t>
  </si>
  <si>
    <t>LU0914729966</t>
  </si>
  <si>
    <t>FR0010668145</t>
  </si>
  <si>
    <t>LU0365775922</t>
  </si>
  <si>
    <t>LU1585265066</t>
  </si>
  <si>
    <t>LU0099574567</t>
  </si>
  <si>
    <t>LU1665237704</t>
  </si>
  <si>
    <t>LU0557290698</t>
  </si>
  <si>
    <t>LU0302446645</t>
  </si>
  <si>
    <t>LU0348926287</t>
  </si>
  <si>
    <t>FR0010642280</t>
  </si>
  <si>
    <t>FR0010214213</t>
  </si>
  <si>
    <t>DE000A0X7541</t>
  </si>
  <si>
    <t>LU1303940784</t>
  </si>
  <si>
    <t>LU1103303167</t>
  </si>
  <si>
    <t>VAR</t>
  </si>
  <si>
    <t>FR0010702084</t>
  </si>
  <si>
    <t>FR0013261765</t>
  </si>
  <si>
    <t>LU1301026388</t>
  </si>
  <si>
    <t>LU2145458969</t>
  </si>
  <si>
    <t>FR0013267150</t>
  </si>
  <si>
    <t>LU0104884860</t>
  </si>
  <si>
    <t>LU0406802339</t>
  </si>
  <si>
    <t>LU0503631987</t>
  </si>
  <si>
    <t>LU0914733059</t>
  </si>
  <si>
    <t>LU2146190835</t>
  </si>
  <si>
    <t>LU0340559557</t>
  </si>
  <si>
    <t>FR0000437113</t>
  </si>
  <si>
    <t>FR0010321828</t>
  </si>
  <si>
    <t>FR0010592022</t>
  </si>
  <si>
    <t>FR0010863688</t>
  </si>
  <si>
    <t>FR0013275112</t>
  </si>
  <si>
    <t>LU0144509717</t>
  </si>
  <si>
    <t>LU0914731947</t>
  </si>
  <si>
    <t>LU1907595398</t>
  </si>
  <si>
    <t>FR0010585281</t>
  </si>
  <si>
    <t>FR0011268705</t>
  </si>
  <si>
    <t>FR0000002164</t>
  </si>
  <si>
    <t>FR0007072160</t>
  </si>
  <si>
    <t>FR0010177899</t>
  </si>
  <si>
    <t>LU1961857551</t>
  </si>
  <si>
    <t>LU1472740767</t>
  </si>
  <si>
    <t>LU0217138725</t>
  </si>
  <si>
    <t>IE00B19Z4C24</t>
  </si>
  <si>
    <t>LU0248172537</t>
  </si>
  <si>
    <t>Performance 2022</t>
  </si>
  <si>
    <t>LU2052475568</t>
  </si>
  <si>
    <t>LU0131510165</t>
  </si>
  <si>
    <t>FR0011694256</t>
  </si>
  <si>
    <t>FR0010174144</t>
  </si>
  <si>
    <t>LU1366712518</t>
  </si>
  <si>
    <t>FR0011261197</t>
  </si>
  <si>
    <t>FR0007390174</t>
  </si>
  <si>
    <t>LU0336083497</t>
  </si>
  <si>
    <t>LU2061939729</t>
  </si>
  <si>
    <t>LU1379103903</t>
  </si>
  <si>
    <t>LU0149084633</t>
  </si>
  <si>
    <t>LU0115290974</t>
  </si>
  <si>
    <t>IE0004445015</t>
  </si>
  <si>
    <t>LU0231205187</t>
  </si>
  <si>
    <t>Performance 2023</t>
  </si>
  <si>
    <t>Octavie 3&amp;4</t>
  </si>
  <si>
    <t>FR0010241240</t>
  </si>
  <si>
    <t>LU1165644672</t>
  </si>
  <si>
    <t>FR0010469312</t>
  </si>
  <si>
    <t>LU1681046931</t>
  </si>
  <si>
    <t>LU1681047236</t>
  </si>
  <si>
    <t>LU0171307068</t>
  </si>
  <si>
    <t>LU0053666078</t>
  </si>
  <si>
    <t>LU1164219682</t>
  </si>
  <si>
    <t>LU0611489658</t>
  </si>
  <si>
    <t>LU1809976522</t>
  </si>
  <si>
    <t>LU0384405600</t>
  </si>
  <si>
    <t>FR0010460493</t>
  </si>
  <si>
    <t>LU1160365091</t>
  </si>
  <si>
    <t>LU1681044480</t>
  </si>
  <si>
    <t>Performance 2024</t>
  </si>
  <si>
    <t>FR0010116343</t>
  </si>
  <si>
    <t>LU0128494191</t>
  </si>
  <si>
    <t>FR0000288946</t>
  </si>
  <si>
    <t>LU0568621618</t>
  </si>
  <si>
    <t>FR001400NPP8</t>
  </si>
  <si>
    <t>FR0011350685</t>
  </si>
  <si>
    <t>LU2182441571</t>
  </si>
  <si>
    <t>FR0011254473</t>
  </si>
  <si>
    <t>FR0013455987</t>
  </si>
  <si>
    <t>FR0013305208</t>
  </si>
  <si>
    <t>FR0012696102</t>
  </si>
  <si>
    <t>FR0000971293</t>
  </si>
  <si>
    <t>FR001400KCZ1</t>
  </si>
  <si>
    <t>FR0010697482</t>
  </si>
  <si>
    <t>FR0013436672</t>
  </si>
  <si>
    <t>LU1876460905</t>
  </si>
  <si>
    <t>LU1041599587</t>
  </si>
  <si>
    <t>LU0935222900</t>
  </si>
  <si>
    <t>LU0201576401</t>
  </si>
  <si>
    <t>FR0000097495</t>
  </si>
  <si>
    <t>LU0157931550</t>
  </si>
  <si>
    <t>LU0073255761</t>
  </si>
  <si>
    <t>FR0007050901</t>
  </si>
  <si>
    <t>LU0050372472</t>
  </si>
  <si>
    <t>FR0010697532</t>
  </si>
  <si>
    <t>FR0010491803</t>
  </si>
  <si>
    <t>LU1608101579</t>
  </si>
  <si>
    <t>LU0162658883</t>
  </si>
  <si>
    <t>FR0011034818</t>
  </si>
  <si>
    <t>FR0013420767</t>
  </si>
  <si>
    <t>FR0010149120</t>
  </si>
  <si>
    <t>LU0251661087</t>
  </si>
  <si>
    <t>FR0010813329</t>
  </si>
  <si>
    <t>LU1160363633</t>
  </si>
  <si>
    <t>FR0010914358</t>
  </si>
  <si>
    <t>FR0010172767</t>
  </si>
  <si>
    <t>FR0011330513</t>
  </si>
  <si>
    <t>FR0010032326</t>
  </si>
  <si>
    <t>FR001400A6Y0</t>
  </si>
  <si>
    <t>LU1623762843</t>
  </si>
  <si>
    <t>FR0007008750</t>
  </si>
  <si>
    <t>LU0132601682</t>
  </si>
  <si>
    <t>FR0010698472</t>
  </si>
  <si>
    <t>LU0107768052</t>
  </si>
  <si>
    <t>FR0010752543</t>
  </si>
  <si>
    <t>FR0013277571</t>
  </si>
  <si>
    <t>LU1931957093</t>
  </si>
  <si>
    <t>FR0007004171</t>
  </si>
  <si>
    <t>LU0292585626</t>
  </si>
  <si>
    <t>FR0011230549</t>
  </si>
  <si>
    <t>FR0011288513</t>
  </si>
  <si>
    <t>FR001400KAV4</t>
  </si>
  <si>
    <t>LU0170994346</t>
  </si>
  <si>
    <t>FR0010235507</t>
  </si>
  <si>
    <t>FR001400KTM3</t>
  </si>
  <si>
    <t>FR001400BJT8</t>
  </si>
  <si>
    <t>LU0152980495</t>
  </si>
  <si>
    <t>FR0013439403</t>
  </si>
  <si>
    <t>FR001400PXV5</t>
  </si>
  <si>
    <t>LU0260870661</t>
  </si>
  <si>
    <t>LU0392098371</t>
  </si>
  <si>
    <t>FR001400M9A0</t>
  </si>
  <si>
    <t>FR001400PXP7</t>
  </si>
  <si>
    <t>FR0010951426</t>
  </si>
  <si>
    <t>FR001400J5O4</t>
  </si>
  <si>
    <t>FR0013515970</t>
  </si>
  <si>
    <t>LU0266010296</t>
  </si>
  <si>
    <t>FR001400NTR6</t>
  </si>
  <si>
    <t>FR0011299429</t>
  </si>
  <si>
    <t>FR001400EZY8</t>
  </si>
  <si>
    <t>FR001400DLQ6</t>
  </si>
  <si>
    <t>FR001400CJS8</t>
  </si>
  <si>
    <t>FR0013460920</t>
  </si>
  <si>
    <t>FR001400JNU1</t>
  </si>
  <si>
    <t>FR001400JGB5</t>
  </si>
  <si>
    <t>FR0010032573</t>
  </si>
  <si>
    <t>LU1876460061</t>
  </si>
  <si>
    <t>FR001400A1J2</t>
  </si>
  <si>
    <t>FR001400S680</t>
  </si>
  <si>
    <t>FR0013332418</t>
  </si>
  <si>
    <t>FR00140081Y1</t>
  </si>
  <si>
    <t>FR001400K2B5</t>
  </si>
  <si>
    <t>FR001400MCQ6</t>
  </si>
  <si>
    <t>FR0007009139</t>
  </si>
  <si>
    <t>FR0010301317</t>
  </si>
  <si>
    <t>FR0010858498</t>
  </si>
  <si>
    <t>FR00140018M8</t>
  </si>
  <si>
    <t>LU0823394852</t>
  </si>
  <si>
    <t>FR0010832469</t>
  </si>
  <si>
    <t>FR0011445436</t>
  </si>
  <si>
    <t>LU1378879248</t>
  </si>
  <si>
    <t>FR0010952432</t>
  </si>
  <si>
    <t>LU1161527038</t>
  </si>
  <si>
    <t>LU0113257694</t>
  </si>
  <si>
    <t>FR0013202132</t>
  </si>
  <si>
    <t>LU1951204046</t>
  </si>
  <si>
    <t>LU0165128348</t>
  </si>
  <si>
    <t>LU1256216356</t>
  </si>
  <si>
    <t>IE00B11XZ434</t>
  </si>
  <si>
    <t>FR0010707513</t>
  </si>
  <si>
    <t>LU0717900707</t>
  </si>
  <si>
    <t>LU0085136942</t>
  </si>
  <si>
    <t>LU0658026512</t>
  </si>
  <si>
    <t>FR0010230490</t>
  </si>
  <si>
    <t>LU0266009793</t>
  </si>
  <si>
    <t>LU2729150321</t>
  </si>
  <si>
    <t>LU0557863056</t>
  </si>
  <si>
    <t>FR0010156604</t>
  </si>
  <si>
    <t>LU1670719613</t>
  </si>
  <si>
    <t>LU1599120273</t>
  </si>
  <si>
    <t>FR0014008UN8</t>
  </si>
  <si>
    <t>FR0013196169</t>
  </si>
  <si>
    <t>LU1799936197</t>
  </si>
  <si>
    <t>LU1161086159</t>
  </si>
  <si>
    <t>LU0280437673</t>
  </si>
  <si>
    <t>LU1434520000</t>
  </si>
  <si>
    <t>FR0011059286</t>
  </si>
  <si>
    <t>LU0564184074</t>
  </si>
  <si>
    <t>FR0010640029</t>
  </si>
  <si>
    <t>FR0000980427</t>
  </si>
  <si>
    <t>FR0012219848</t>
  </si>
  <si>
    <t>FR0010487512</t>
  </si>
  <si>
    <t>FR0010466128</t>
  </si>
  <si>
    <t>FR0007028907</t>
  </si>
  <si>
    <t>FR0011136563</t>
  </si>
  <si>
    <t>FR0010359323</t>
  </si>
  <si>
    <t>FR0011032754</t>
  </si>
  <si>
    <t>LU1100077442</t>
  </si>
  <si>
    <t>FR0010097667</t>
  </si>
  <si>
    <t>FR0013333838</t>
  </si>
  <si>
    <t>FR0007051040</t>
  </si>
  <si>
    <t>FR0010308825</t>
  </si>
  <si>
    <t>LU1670724373</t>
  </si>
  <si>
    <t>FR0000292302</t>
  </si>
  <si>
    <t>FR0010611293</t>
  </si>
  <si>
    <t>FR0010526061</t>
  </si>
  <si>
    <t>FR0011363746</t>
  </si>
  <si>
    <t>FR0010434019</t>
  </si>
  <si>
    <t>FR0013406691</t>
  </si>
  <si>
    <t>FR0012355139</t>
  </si>
  <si>
    <t>FR0010564245</t>
  </si>
  <si>
    <t>LU0336084032</t>
  </si>
  <si>
    <t>FR0011321298</t>
  </si>
  <si>
    <t>LU1005537912</t>
  </si>
  <si>
    <t>FR0011276617</t>
  </si>
  <si>
    <t>FR0010080911</t>
  </si>
  <si>
    <t>LU0243957239</t>
  </si>
  <si>
    <t>FR0007078589</t>
  </si>
  <si>
    <t>FR0013520798</t>
  </si>
  <si>
    <t>FR0013339512</t>
  </si>
  <si>
    <t>FR0010772129</t>
  </si>
  <si>
    <t>LU0992632611</t>
  </si>
  <si>
    <t>FR0010626291</t>
  </si>
  <si>
    <t>FR0013065281</t>
  </si>
  <si>
    <t>FR001400HAY4</t>
  </si>
  <si>
    <t>FR001400PEJ0</t>
  </si>
  <si>
    <t>LU1899106907</t>
  </si>
  <si>
    <t>FR0000992042</t>
  </si>
  <si>
    <t>FR0011299379</t>
  </si>
  <si>
    <t>FR0013216785</t>
  </si>
  <si>
    <t>FR0000981458</t>
  </si>
  <si>
    <t>FR0010021444</t>
  </si>
  <si>
    <t>FR0010149203</t>
  </si>
  <si>
    <t>LU1095740236</t>
  </si>
  <si>
    <t>FR0010041822</t>
  </si>
  <si>
    <t>FR0013536505</t>
  </si>
  <si>
    <t>LU1907594748</t>
  </si>
  <si>
    <t>LU0784385840</t>
  </si>
  <si>
    <t>FR0011845650</t>
  </si>
  <si>
    <t>FR0010602623</t>
  </si>
  <si>
    <t>FR0007495049</t>
  </si>
  <si>
    <t>LU1860585428</t>
  </si>
  <si>
    <t>LU0072462426</t>
  </si>
  <si>
    <t>LU0070212591</t>
  </si>
  <si>
    <t>FR0011316710</t>
  </si>
  <si>
    <t>LU0352312184</t>
  </si>
  <si>
    <t>FR0007018239</t>
  </si>
  <si>
    <t>LU1900799617</t>
  </si>
  <si>
    <t>LU0740858492</t>
  </si>
  <si>
    <t>LU2661119755</t>
  </si>
  <si>
    <t>IE00B84TCG88</t>
  </si>
  <si>
    <t>FR0010097683</t>
  </si>
  <si>
    <t>FR0007055041</t>
  </si>
  <si>
    <t>FR0010591149</t>
  </si>
  <si>
    <t>FR0010149179</t>
  </si>
  <si>
    <t>IE00B4Z6HC18</t>
  </si>
  <si>
    <t>FR0010292920</t>
  </si>
  <si>
    <t>FR0011142199</t>
  </si>
  <si>
    <t>IE00BF2N0124</t>
  </si>
  <si>
    <t>FR0007028543</t>
  </si>
  <si>
    <t>LU0987487336</t>
  </si>
  <si>
    <t>FR0010135103</t>
  </si>
  <si>
    <t>LU0095938881</t>
  </si>
  <si>
    <t>LU1849527939</t>
  </si>
  <si>
    <t>FR0013420502</t>
  </si>
  <si>
    <t>FR001400MCO1</t>
  </si>
  <si>
    <t>FR0010916916</t>
  </si>
  <si>
    <t>FR0010687053</t>
  </si>
  <si>
    <t>FR0010611301</t>
  </si>
  <si>
    <t>FR0013449550</t>
  </si>
  <si>
    <t>LU0251131362</t>
  </si>
  <si>
    <t>LU0251119078</t>
  </si>
  <si>
    <t>FR0013529070</t>
  </si>
  <si>
    <t>FR0013281201</t>
  </si>
  <si>
    <t>FR00140017T5</t>
  </si>
  <si>
    <t>FR0013367281</t>
  </si>
  <si>
    <t>LU2218680481</t>
  </si>
  <si>
    <t>FR0010557967</t>
  </si>
  <si>
    <t>FR0013445079</t>
  </si>
  <si>
    <t>LU1025014389</t>
  </si>
  <si>
    <t>LU2147879543</t>
  </si>
  <si>
    <t>FR0010532119</t>
  </si>
  <si>
    <t>FR001400NFK0</t>
  </si>
  <si>
    <t>FR001400LQV8</t>
  </si>
  <si>
    <t>FR0013219243</t>
  </si>
  <si>
    <t>FR0010109165</t>
  </si>
  <si>
    <t>LU0251120084</t>
  </si>
  <si>
    <t>FR0007027131</t>
  </si>
  <si>
    <t>FR0013473485</t>
  </si>
  <si>
    <t>FR00140039O0</t>
  </si>
  <si>
    <t>FR0007071378</t>
  </si>
  <si>
    <t>LU1025014629</t>
  </si>
  <si>
    <t>FR0010172437</t>
  </si>
  <si>
    <t>FR0013507902</t>
  </si>
  <si>
    <t>DE000A2JJ1W5</t>
  </si>
  <si>
    <t>FR001400EO02</t>
  </si>
  <si>
    <t>FR0011199371</t>
  </si>
  <si>
    <t>LU1890809996</t>
  </si>
  <si>
    <t>LU0251131792</t>
  </si>
  <si>
    <t>FR0010286013</t>
  </si>
  <si>
    <t>FR0013506920</t>
  </si>
  <si>
    <t>LU0227384020</t>
  </si>
  <si>
    <t>FR0011153014</t>
  </si>
  <si>
    <t>FR0012020774</t>
  </si>
  <si>
    <t>FR0014001KV7</t>
  </si>
  <si>
    <t>LU1100076550</t>
  </si>
  <si>
    <t>FR0013466455</t>
  </si>
  <si>
    <t>FR0013476066</t>
  </si>
  <si>
    <t>LU0718509606</t>
  </si>
  <si>
    <t>FR0010405001</t>
  </si>
  <si>
    <t>FR0013366952</t>
  </si>
  <si>
    <t>FR0013529104</t>
  </si>
  <si>
    <t>FR0010564351</t>
  </si>
  <si>
    <t>LU1582988058</t>
  </si>
  <si>
    <t>FR0011347236</t>
  </si>
  <si>
    <t>FR0011499599</t>
  </si>
  <si>
    <t>FR0013220605</t>
  </si>
  <si>
    <t>FR0011668730</t>
  </si>
  <si>
    <t>LU2218679988</t>
  </si>
  <si>
    <t>LU0941349275</t>
  </si>
  <si>
    <t>IE00BZ0X9R35</t>
  </si>
  <si>
    <t>FR0011859149</t>
  </si>
  <si>
    <t>LU2358392376</t>
  </si>
  <si>
    <t>FR0010342600</t>
  </si>
  <si>
    <t>FR001400KKU5</t>
  </si>
  <si>
    <t>FR0013161973</t>
  </si>
  <si>
    <t>FR0013433505</t>
  </si>
  <si>
    <t>FR0013404274</t>
  </si>
  <si>
    <t>FR0014008GM9</t>
  </si>
  <si>
    <t>FR0011540558</t>
  </si>
  <si>
    <t>FR001400DYT3</t>
  </si>
  <si>
    <t>LU0284394664</t>
  </si>
  <si>
    <t>LU0284394821</t>
  </si>
  <si>
    <t>FR0014005500</t>
  </si>
  <si>
    <t>FR0014009BJ4</t>
  </si>
  <si>
    <t>FR001400KR01</t>
  </si>
  <si>
    <t>FR0012870657</t>
  </si>
  <si>
    <t>FR0014009CE3</t>
  </si>
  <si>
    <t>FR0010229187</t>
  </si>
  <si>
    <t>FR0010541557</t>
  </si>
  <si>
    <t>FR0013516283</t>
  </si>
  <si>
    <t>LU2270409126</t>
  </si>
  <si>
    <t>FR0007023692</t>
  </si>
  <si>
    <t>FR0013339538</t>
  </si>
  <si>
    <t>FR0010905661</t>
  </si>
  <si>
    <t>IE00BF2N0348</t>
  </si>
  <si>
    <t>IE00BF2N0561</t>
  </si>
  <si>
    <t>FR0013309226</t>
  </si>
  <si>
    <t>FR0010738211</t>
  </si>
  <si>
    <t>FR0000979379</t>
  </si>
  <si>
    <t>FR0012127389</t>
  </si>
  <si>
    <t>FR0010687749</t>
  </si>
  <si>
    <t>FR0010097642</t>
  </si>
  <si>
    <t>FR0010305201</t>
  </si>
  <si>
    <t>LU1983293983</t>
  </si>
  <si>
    <t>FR0050000126</t>
  </si>
  <si>
    <t>FR0014000JS7</t>
  </si>
  <si>
    <t>FR0010738120</t>
  </si>
  <si>
    <t>LU0592698954</t>
  </si>
  <si>
    <t>FR0000172041</t>
  </si>
  <si>
    <t>FR0010541821</t>
  </si>
  <si>
    <t>FR0000989915</t>
  </si>
  <si>
    <t>BE0058187841</t>
  </si>
  <si>
    <t>FR0007457890</t>
  </si>
  <si>
    <t>FR0011885797</t>
  </si>
  <si>
    <t>FR0010143545</t>
  </si>
  <si>
    <t>FR0012633311</t>
  </si>
  <si>
    <t>FR0007472501</t>
  </si>
  <si>
    <t>FR0007478557</t>
  </si>
  <si>
    <t>FR0000422842</t>
  </si>
  <si>
    <t>FR0011315696</t>
  </si>
  <si>
    <t>FR0010601971</t>
  </si>
  <si>
    <t>FR0010878124</t>
  </si>
  <si>
    <t>FR0011466093</t>
  </si>
  <si>
    <t>FR0010546960</t>
  </si>
  <si>
    <t>FR0010532101</t>
  </si>
  <si>
    <t>FR0010922963</t>
  </si>
  <si>
    <t>FR0010574434</t>
  </si>
  <si>
    <t>FR0010158048</t>
  </si>
  <si>
    <t>FR0011659887</t>
  </si>
  <si>
    <t>FR0011360700</t>
  </si>
  <si>
    <t>FR0010657122</t>
  </si>
  <si>
    <t>FR0010505578</t>
  </si>
  <si>
    <t>FR0011354646</t>
  </si>
  <si>
    <t>FR0007028824</t>
  </si>
  <si>
    <t>FR0010541813</t>
  </si>
  <si>
    <t>FR0010321802</t>
  </si>
  <si>
    <t>FR0010262436</t>
  </si>
  <si>
    <t>FR0000422859</t>
  </si>
  <si>
    <t>FR0000011975</t>
  </si>
  <si>
    <t>FR0010298596</t>
  </si>
  <si>
    <t>FR0012020741</t>
  </si>
  <si>
    <t>FR0007076930</t>
  </si>
  <si>
    <t>FR0000989899</t>
  </si>
  <si>
    <t>FR0010588343</t>
  </si>
  <si>
    <t>LU0138075311</t>
  </si>
  <si>
    <t>FR0013418688</t>
  </si>
  <si>
    <t>FR0010058008</t>
  </si>
  <si>
    <t>LU0870553459</t>
  </si>
  <si>
    <t>FR0010546903</t>
  </si>
  <si>
    <t>FR0012316180</t>
  </si>
  <si>
    <t>FR0014008KS8</t>
  </si>
  <si>
    <t>LU0093570330</t>
  </si>
  <si>
    <t>LU0191819951</t>
  </si>
  <si>
    <t>LU1616921158</t>
  </si>
  <si>
    <t>FR0011891506</t>
  </si>
  <si>
    <t>FR0014009Z77</t>
  </si>
  <si>
    <t>FR0000989758</t>
  </si>
  <si>
    <t>LU0210530662</t>
  </si>
  <si>
    <t>FR0007035159</t>
  </si>
  <si>
    <t>LU1505875226</t>
  </si>
  <si>
    <t>FR0010915181</t>
  </si>
  <si>
    <t>FR001400MP50</t>
  </si>
  <si>
    <t>FR0013076528</t>
  </si>
  <si>
    <t>FR0007073119</t>
  </si>
  <si>
    <t>LU0106235293</t>
  </si>
  <si>
    <t>FR0010554303</t>
  </si>
  <si>
    <t>IE0004766014</t>
  </si>
  <si>
    <t>FR0000017329</t>
  </si>
  <si>
    <t>FR0000008674</t>
  </si>
  <si>
    <t>LU0235308482</t>
  </si>
  <si>
    <t>LU0117858679</t>
  </si>
  <si>
    <t>LU1279334210</t>
  </si>
  <si>
    <t>FR0011640887</t>
  </si>
  <si>
    <t>FR0011668011</t>
  </si>
  <si>
    <t>LU1937143664</t>
  </si>
  <si>
    <t>FR0011050863</t>
  </si>
  <si>
    <t>FR0010632364</t>
  </si>
  <si>
    <t>LU0238202427</t>
  </si>
  <si>
    <t>LU0119124781</t>
  </si>
  <si>
    <t>LU1920214563</t>
  </si>
  <si>
    <t>LU0099161993</t>
  </si>
  <si>
    <t>FR0007074208</t>
  </si>
  <si>
    <t>FR0010546929</t>
  </si>
  <si>
    <t>FR0010836163</t>
  </si>
  <si>
    <t>LU0385664312</t>
  </si>
  <si>
    <t>FR0011659937</t>
  </si>
  <si>
    <t>LU0093502762</t>
  </si>
  <si>
    <t>FR0000299356</t>
  </si>
  <si>
    <t>FR0000983819</t>
  </si>
  <si>
    <t>BE0058182792</t>
  </si>
  <si>
    <t>FR0000990095</t>
  </si>
  <si>
    <t>FR0010321810</t>
  </si>
  <si>
    <t>LU0140363002</t>
  </si>
  <si>
    <t>LU2737748660</t>
  </si>
  <si>
    <t>FR0010547067</t>
  </si>
  <si>
    <t>FR0011585520</t>
  </si>
  <si>
    <t>FR0013383825</t>
  </si>
  <si>
    <t>FR0010288308</t>
  </si>
  <si>
    <t>LU0308864023</t>
  </si>
  <si>
    <t>FR0010077412</t>
  </si>
  <si>
    <t>FR0013384997</t>
  </si>
  <si>
    <t>FR0010375600</t>
  </si>
  <si>
    <t>FR0011640986</t>
  </si>
  <si>
    <t>LU0256839274</t>
  </si>
  <si>
    <t>FR0007447263</t>
  </si>
  <si>
    <t>FR0010651224</t>
  </si>
  <si>
    <t>LU2022049022</t>
  </si>
  <si>
    <t>FR0010909531</t>
  </si>
  <si>
    <t>LU0064675639</t>
  </si>
  <si>
    <t>FR0011271550</t>
  </si>
  <si>
    <t>FR0010376368</t>
  </si>
  <si>
    <t>LU1100076808</t>
  </si>
  <si>
    <t>LU2240056015</t>
  </si>
  <si>
    <t>IE00B4ZJ4188</t>
  </si>
  <si>
    <t>LU1988108350</t>
  </si>
  <si>
    <t>FR0013072097</t>
  </si>
  <si>
    <t>FR0011223577</t>
  </si>
  <si>
    <t>FR0000974149</t>
  </si>
  <si>
    <t>LU0229084990</t>
  </si>
  <si>
    <t>FR0000295230</t>
  </si>
  <si>
    <t>LU1183791794</t>
  </si>
  <si>
    <t>LU0061175625</t>
  </si>
  <si>
    <t>FR0013261807</t>
  </si>
  <si>
    <t>LU2240056445</t>
  </si>
  <si>
    <t>LU0489687243</t>
  </si>
  <si>
    <t>LU0344046155</t>
  </si>
  <si>
    <t>FR0010561415</t>
  </si>
  <si>
    <t>FR0011689330</t>
  </si>
  <si>
    <t>LU0187077218</t>
  </si>
  <si>
    <t>LU1234787460</t>
  </si>
  <si>
    <t>FR0011606268</t>
  </si>
  <si>
    <t>FR001400FUB4</t>
  </si>
  <si>
    <t>FR0011169341</t>
  </si>
  <si>
    <t>FR0010286005</t>
  </si>
  <si>
    <t>FR0010689141</t>
  </si>
  <si>
    <t>LU1111642820</t>
  </si>
  <si>
    <t>LU0840617350</t>
  </si>
  <si>
    <t>DE0008490962</t>
  </si>
  <si>
    <t>LU2066958898</t>
  </si>
  <si>
    <t>LU0390221256</t>
  </si>
  <si>
    <t>LU0260869739</t>
  </si>
  <si>
    <t>LU0225737302</t>
  </si>
  <si>
    <t>FR0000988669</t>
  </si>
  <si>
    <t>FR0010153320</t>
  </si>
  <si>
    <t>LU1379103812</t>
  </si>
  <si>
    <t>LU0320896664</t>
  </si>
  <si>
    <t>LU0304955437</t>
  </si>
  <si>
    <t>LU0389812347</t>
  </si>
  <si>
    <t>FR0000988057</t>
  </si>
  <si>
    <t>LU0073232471</t>
  </si>
  <si>
    <t>LU1670627253</t>
  </si>
  <si>
    <t>IE0031069275</t>
  </si>
  <si>
    <t>LU0109394709</t>
  </si>
  <si>
    <t>LU0185495495</t>
  </si>
  <si>
    <t>LU0077335932</t>
  </si>
  <si>
    <t>LU0244270301</t>
  </si>
  <si>
    <t>FR0000994667</t>
  </si>
  <si>
    <t>LU1862449409</t>
  </si>
  <si>
    <t>FR0007028287</t>
  </si>
  <si>
    <t>LU0069450822</t>
  </si>
  <si>
    <t>LU0251127410</t>
  </si>
  <si>
    <t>LU0211333025</t>
  </si>
  <si>
    <t>FR0010011171</t>
  </si>
  <si>
    <t>LU2095319849</t>
  </si>
  <si>
    <t>LU1744646933</t>
  </si>
  <si>
    <t>LU0138501191</t>
  </si>
  <si>
    <t>FR0013210549</t>
  </si>
  <si>
    <t>LU0466842654</t>
  </si>
  <si>
    <t>LU2146189407</t>
  </si>
  <si>
    <t>BE0058652646</t>
  </si>
  <si>
    <t>LU1160358633</t>
  </si>
  <si>
    <t>LU1261432659</t>
  </si>
  <si>
    <t>LU0868490383</t>
  </si>
  <si>
    <t>LU0164881194</t>
  </si>
  <si>
    <t>LU1951200481</t>
  </si>
  <si>
    <t>LU1329694266</t>
  </si>
  <si>
    <t>LU0261945553</t>
  </si>
  <si>
    <t>IE00BYYLQ314</t>
  </si>
  <si>
    <t>LU1435385593</t>
  </si>
  <si>
    <t>IE00B4ZJ4634</t>
  </si>
  <si>
    <t>LU0552385295</t>
  </si>
  <si>
    <t>FR0010147603</t>
  </si>
  <si>
    <t>FR0013436664</t>
  </si>
  <si>
    <t>LU0196696453</t>
  </si>
  <si>
    <t>LU1951225553</t>
  </si>
  <si>
    <t>FR0011449602</t>
  </si>
  <si>
    <t>LU0864709349</t>
  </si>
  <si>
    <t>FR0011382225</t>
  </si>
  <si>
    <t>LU2109441175</t>
  </si>
  <si>
    <t>LU0690375182</t>
  </si>
  <si>
    <t>LU0877608710</t>
  </si>
  <si>
    <t>FR0000284689</t>
  </si>
  <si>
    <t>FR0014006U34</t>
  </si>
  <si>
    <t>FR0014009F89</t>
  </si>
  <si>
    <t>LU1295551144</t>
  </si>
  <si>
    <t>FR001400CEG4</t>
  </si>
  <si>
    <t>LU2358389745</t>
  </si>
  <si>
    <t>FR0000979221</t>
  </si>
  <si>
    <t>LU2466448532</t>
  </si>
  <si>
    <t>LU1854107221</t>
  </si>
  <si>
    <t>LU2221884310</t>
  </si>
  <si>
    <t>LU0068578508</t>
  </si>
  <si>
    <t>FR001400BY52</t>
  </si>
  <si>
    <t>FR0010058529</t>
  </si>
  <si>
    <t>FR0010286021</t>
  </si>
  <si>
    <t>BE0946564383</t>
  </si>
  <si>
    <t>LU0161986921</t>
  </si>
  <si>
    <t>LU0386882277</t>
  </si>
  <si>
    <t>LU0266117927</t>
  </si>
  <si>
    <t>IE00BF2N0785</t>
  </si>
  <si>
    <t>LU0140362707</t>
  </si>
  <si>
    <t>FR0011884550</t>
  </si>
  <si>
    <t>FR0011175199</t>
  </si>
  <si>
    <t>FR0013173374</t>
  </si>
  <si>
    <t>FR0011759364</t>
  </si>
  <si>
    <t>LU0329202252</t>
  </si>
  <si>
    <t>LU1919842267</t>
  </si>
  <si>
    <t>LU1861216510</t>
  </si>
  <si>
    <t>FR0010859769</t>
  </si>
  <si>
    <t>LU0270904781</t>
  </si>
  <si>
    <t>LU1670710075</t>
  </si>
  <si>
    <t>LU1670710158</t>
  </si>
  <si>
    <t>FR0010148981</t>
  </si>
  <si>
    <t>LU0210535034</t>
  </si>
  <si>
    <t>LU0201575346</t>
  </si>
  <si>
    <t>LU0171289498</t>
  </si>
  <si>
    <t>IE0004868604</t>
  </si>
  <si>
    <t>LU0368678339</t>
  </si>
  <si>
    <t>IE00BFY85L07</t>
  </si>
  <si>
    <t>LU0011963245</t>
  </si>
  <si>
    <t>LU0390135415</t>
  </si>
  <si>
    <t>FR0007450002</t>
  </si>
  <si>
    <t>LU0261946445</t>
  </si>
  <si>
    <t>LU0128522157</t>
  </si>
  <si>
    <t>LU0229940001</t>
  </si>
  <si>
    <t>LU0616856935</t>
  </si>
  <si>
    <t>LU0051755006</t>
  </si>
  <si>
    <t>FR0013433067</t>
  </si>
  <si>
    <t>LU0210526801</t>
  </si>
  <si>
    <t>LU0823425839</t>
  </si>
  <si>
    <t>LU1255011097</t>
  </si>
  <si>
    <t>LU0303816705</t>
  </si>
  <si>
    <t>LU0066902890</t>
  </si>
  <si>
    <t>LU0210527015</t>
  </si>
  <si>
    <t>IE00B03DF997</t>
  </si>
  <si>
    <t>FR0010479931</t>
  </si>
  <si>
    <t>LU0255979402</t>
  </si>
  <si>
    <t>FR0000987968</t>
  </si>
  <si>
    <t>LU0053696224</t>
  </si>
  <si>
    <t>LU0069452018</t>
  </si>
  <si>
    <t>LU1143164405</t>
  </si>
  <si>
    <t>LU1670715975</t>
  </si>
  <si>
    <t>IE00BD1DJ122</t>
  </si>
  <si>
    <t>IE00BYYLPY56</t>
  </si>
  <si>
    <t>LU0231459107</t>
  </si>
  <si>
    <t>LU1670618690</t>
  </si>
  <si>
    <t>LU0279459456</t>
  </si>
  <si>
    <t>LU0307839646</t>
  </si>
  <si>
    <t>LU2373031488</t>
  </si>
  <si>
    <t>LU0300743431</t>
  </si>
  <si>
    <t>FR0000292278</t>
  </si>
  <si>
    <t>LU1648456991</t>
  </si>
  <si>
    <t>LU0571085413</t>
  </si>
  <si>
    <t>LU0336083810</t>
  </si>
  <si>
    <t>FR0010188383</t>
  </si>
  <si>
    <t>LU0390137031</t>
  </si>
  <si>
    <t>LU0254836850</t>
  </si>
  <si>
    <t>LU1434523954</t>
  </si>
  <si>
    <t>FR0010149302</t>
  </si>
  <si>
    <t>LU0278937759</t>
  </si>
  <si>
    <t>FR0010380675</t>
  </si>
  <si>
    <t>LU2533787193</t>
  </si>
  <si>
    <t>LU0265293521</t>
  </si>
  <si>
    <t>BE0947764743</t>
  </si>
  <si>
    <t>LU2193677676</t>
  </si>
  <si>
    <t>LU0164455502</t>
  </si>
  <si>
    <t>LU0496367763</t>
  </si>
  <si>
    <t>LU0187079347</t>
  </si>
  <si>
    <t>FR0013476678</t>
  </si>
  <si>
    <t>LU0171301533</t>
  </si>
  <si>
    <t>FR001400CCI4</t>
  </si>
  <si>
    <t>FR0000424319</t>
  </si>
  <si>
    <t>FR0007028063</t>
  </si>
  <si>
    <t>LU0140363697</t>
  </si>
  <si>
    <t>LU1989765471</t>
  </si>
  <si>
    <t>LU1876459303</t>
  </si>
  <si>
    <t>LU1165137149</t>
  </si>
  <si>
    <t>LU0159052710</t>
  </si>
  <si>
    <t>LU0124384867</t>
  </si>
  <si>
    <t>LU1819480192</t>
  </si>
  <si>
    <t>LU1165135440</t>
  </si>
  <si>
    <t>LU2257980289</t>
  </si>
  <si>
    <t>LU0208853274</t>
  </si>
  <si>
    <t>LU1956003765</t>
  </si>
  <si>
    <t>LU0114722498</t>
  </si>
  <si>
    <t>LU1902443420</t>
  </si>
  <si>
    <t>LU1951229035</t>
  </si>
  <si>
    <t>LU0280435388</t>
  </si>
  <si>
    <t>FR0013488244</t>
  </si>
  <si>
    <t>LU0171310443</t>
  </si>
  <si>
    <t>LU0119620416</t>
  </si>
  <si>
    <t>LU0880062913</t>
  </si>
  <si>
    <t>LU1932634618</t>
  </si>
  <si>
    <t>LU0347711466</t>
  </si>
  <si>
    <t>LU2181906426</t>
  </si>
  <si>
    <t>FR0007005764</t>
  </si>
  <si>
    <t>LU0340554913</t>
  </si>
  <si>
    <t>FR0012283406</t>
  </si>
  <si>
    <t>FR0010478768</t>
  </si>
  <si>
    <t>FR0000988503</t>
  </si>
  <si>
    <t>FR0010547869</t>
  </si>
  <si>
    <t>FR0010664086</t>
  </si>
  <si>
    <t>LU0090689299</t>
  </si>
  <si>
    <t>LU1892829828</t>
  </si>
  <si>
    <t>LU1653748860</t>
  </si>
  <si>
    <t>LU0594300096</t>
  </si>
  <si>
    <t>LU0171289902</t>
  </si>
  <si>
    <t>FR0013216207</t>
  </si>
  <si>
    <t>IE00BGHQF524</t>
  </si>
  <si>
    <t>FR0010591123</t>
  </si>
  <si>
    <t>LU0262307480</t>
  </si>
  <si>
    <t>LU1160356009</t>
  </si>
  <si>
    <t>LU1244893696</t>
  </si>
  <si>
    <t>FR0010649772</t>
  </si>
  <si>
    <t>LU2257982228</t>
  </si>
  <si>
    <t>LU1864481467</t>
  </si>
  <si>
    <t>LU0171306680</t>
  </si>
  <si>
    <t>FR0011170182</t>
  </si>
  <si>
    <t>LU0503631714</t>
  </si>
  <si>
    <t>LU0122379950</t>
  </si>
  <si>
    <t>LU2389405080</t>
  </si>
  <si>
    <t>LU0172157280</t>
  </si>
  <si>
    <t>FR0014008NN3</t>
  </si>
  <si>
    <t>LU0108459040</t>
  </si>
  <si>
    <t>LU0104885248</t>
  </si>
  <si>
    <t>FR0013358793</t>
  </si>
  <si>
    <t>FR0013428927</t>
  </si>
  <si>
    <t>LU1120766388</t>
  </si>
  <si>
    <t>LU0075056555</t>
  </si>
  <si>
    <t>FR0013260296</t>
  </si>
  <si>
    <t>FR0011073774</t>
  </si>
  <si>
    <t>LU0616900774</t>
  </si>
  <si>
    <t>LU0912262275</t>
  </si>
  <si>
    <t>LU1112771503</t>
  </si>
  <si>
    <t>LU0445386369</t>
  </si>
  <si>
    <t>LU0599946893</t>
  </si>
  <si>
    <t>LU1891683903</t>
  </si>
  <si>
    <t>IE00BLP5S460</t>
  </si>
  <si>
    <t>LU1920211973</t>
  </si>
  <si>
    <t>LU0641745681</t>
  </si>
  <si>
    <t>FR0010225052</t>
  </si>
  <si>
    <t>LU0496443887</t>
  </si>
  <si>
    <t>LU1012219207</t>
  </si>
  <si>
    <t>FR0011530534</t>
  </si>
  <si>
    <t>FR0013203650</t>
  </si>
  <si>
    <t>LU0912261624</t>
  </si>
  <si>
    <t>FR0012815876</t>
  </si>
  <si>
    <t>LU1694789451</t>
  </si>
  <si>
    <t>LU2210151341</t>
  </si>
  <si>
    <t>LU1995645790</t>
  </si>
  <si>
    <t>FR0010363366</t>
  </si>
  <si>
    <t>FR0014009GC8</t>
  </si>
  <si>
    <t>LU1819523264</t>
  </si>
  <si>
    <t>FR0000400434</t>
  </si>
  <si>
    <t>FR0010400762</t>
  </si>
  <si>
    <t>LU2722194946</t>
  </si>
  <si>
    <t>LU2206556016</t>
  </si>
  <si>
    <t>LU1433232854</t>
  </si>
  <si>
    <t>LU2719142965</t>
  </si>
  <si>
    <t>LU0272941971</t>
  </si>
  <si>
    <t>FR0010120931</t>
  </si>
  <si>
    <t>FR001400MZH6</t>
  </si>
  <si>
    <t>LU1602144732</t>
  </si>
  <si>
    <t>FR0010655712</t>
  </si>
  <si>
    <t>IE000Y77LGG9</t>
  </si>
  <si>
    <t>LU1602144906</t>
  </si>
  <si>
    <t>LU1650492330</t>
  </si>
  <si>
    <t>LU1829218749</t>
  </si>
  <si>
    <t>LU1681045024</t>
  </si>
  <si>
    <t>LU1681045370</t>
  </si>
  <si>
    <t>LU1681043912</t>
  </si>
  <si>
    <t>IE000BI8OT95</t>
  </si>
  <si>
    <t>LU1681039480</t>
  </si>
  <si>
    <t>LU1650487413</t>
  </si>
  <si>
    <t>LU1861138961</t>
  </si>
  <si>
    <t>IE000MYCJA42</t>
  </si>
  <si>
    <t>IE00BYZK4776</t>
  </si>
  <si>
    <t>LU1681038672</t>
  </si>
  <si>
    <t>FR0010930644</t>
  </si>
  <si>
    <t>LU1834987890</t>
  </si>
  <si>
    <t>LU2194447293</t>
  </si>
  <si>
    <t>LU1287023185</t>
  </si>
  <si>
    <t>LU1829221024</t>
  </si>
  <si>
    <t>LU2023678878</t>
  </si>
  <si>
    <t>LU1650488494</t>
  </si>
  <si>
    <t>LU1563454310</t>
  </si>
  <si>
    <t>LU2037748345</t>
  </si>
  <si>
    <t>LU1681048804</t>
  </si>
  <si>
    <t>IE00BF20LF40</t>
  </si>
  <si>
    <t>LU1287023003</t>
  </si>
  <si>
    <t>LU0496786574</t>
  </si>
  <si>
    <t>LU1681048630</t>
  </si>
  <si>
    <t>LU1861137484</t>
  </si>
  <si>
    <t>LU1681044647</t>
  </si>
  <si>
    <t>LU2089238625</t>
  </si>
  <si>
    <t>IE00BMVB5R75</t>
  </si>
  <si>
    <t>LU2611731824</t>
  </si>
  <si>
    <t>LU1900068914</t>
  </si>
  <si>
    <t>IE00BMVB5M21</t>
  </si>
  <si>
    <t>LU0533033667</t>
  </si>
  <si>
    <t>FR0007052782</t>
  </si>
  <si>
    <t>LU1834988518</t>
  </si>
  <si>
    <t>FR0010524777</t>
  </si>
  <si>
    <t>LU1681044720</t>
  </si>
  <si>
    <t>IE00BMVB5K07</t>
  </si>
  <si>
    <t>LU1681043599</t>
  </si>
  <si>
    <t>IE00BG0J4C88</t>
  </si>
  <si>
    <t>IE000R85HL30</t>
  </si>
  <si>
    <t>LU1681043086</t>
  </si>
  <si>
    <t>LU0533033238</t>
  </si>
  <si>
    <t>LU1861132840</t>
  </si>
  <si>
    <t>LU0533032859</t>
  </si>
  <si>
    <t>LU1834986900</t>
  </si>
  <si>
    <t>LU1377382368</t>
  </si>
  <si>
    <t>IE00BYWZ0440</t>
  </si>
  <si>
    <t>LU1437025023</t>
  </si>
  <si>
    <t>FR0013380607</t>
  </si>
  <si>
    <t>LU1900066207</t>
  </si>
  <si>
    <t>FR0007056841</t>
  </si>
  <si>
    <t>IE00BYZK4883</t>
  </si>
  <si>
    <t>IE00BMVB5P51</t>
  </si>
  <si>
    <t>LU1834983477</t>
  </si>
  <si>
    <t>FR0010315770</t>
  </si>
  <si>
    <t>FR0010527275</t>
  </si>
  <si>
    <t>LU1834988278</t>
  </si>
  <si>
    <t>IE000FF2EBQ8</t>
  </si>
  <si>
    <t>LU2722195596</t>
  </si>
  <si>
    <t>FR0007373998</t>
  </si>
  <si>
    <t>LU0171283459</t>
  </si>
  <si>
    <t>FR0011253624</t>
  </si>
  <si>
    <t>LU2570611322</t>
  </si>
  <si>
    <t>LU2733471192</t>
  </si>
  <si>
    <t>FR0007468798</t>
  </si>
  <si>
    <t>LU0048578792</t>
  </si>
  <si>
    <t>LU2595693115</t>
  </si>
  <si>
    <t>FR0000973562</t>
  </si>
  <si>
    <t>FR0000438905</t>
  </si>
  <si>
    <t>LU0326424115</t>
  </si>
  <si>
    <t>IE00B7KFL990</t>
  </si>
  <si>
    <t>LU1864504425</t>
  </si>
  <si>
    <t>FR0011884055</t>
  </si>
  <si>
    <t>LU0127786431</t>
  </si>
  <si>
    <t>FR0010237503</t>
  </si>
  <si>
    <t>LU0503938366</t>
  </si>
  <si>
    <t>FR0010312660</t>
  </si>
  <si>
    <t>LU0318933057</t>
  </si>
  <si>
    <t>FR0011176627</t>
  </si>
  <si>
    <t>LU1670629549</t>
  </si>
  <si>
    <t>FR0014006PM4</t>
  </si>
  <si>
    <t>LU1694789535</t>
  </si>
  <si>
    <t>FR0000011074</t>
  </si>
  <si>
    <t>FR0007389002</t>
  </si>
  <si>
    <t>FR0010581736</t>
  </si>
  <si>
    <t>FR0010121137</t>
  </si>
  <si>
    <t>LU0465917390</t>
  </si>
  <si>
    <t>LU1670631016</t>
  </si>
  <si>
    <t>LU2219351876</t>
  </si>
  <si>
    <t>FR0010560664</t>
  </si>
  <si>
    <t>LU0260869903</t>
  </si>
  <si>
    <t>FR0014008M81</t>
  </si>
  <si>
    <t>IE00B03HD191</t>
  </si>
  <si>
    <t>LU1548497772</t>
  </si>
  <si>
    <t>LU0935231216</t>
  </si>
  <si>
    <t>LU0329678410</t>
  </si>
  <si>
    <t>LU0054237671</t>
  </si>
  <si>
    <t>FR0013291861</t>
  </si>
  <si>
    <t>LU0217576759</t>
  </si>
  <si>
    <t>FR0010521575</t>
  </si>
  <si>
    <t>LU0385405567</t>
  </si>
  <si>
    <t>LU2254337392</t>
  </si>
  <si>
    <t>FR0014009YZ2</t>
  </si>
  <si>
    <t>LU0261952419</t>
  </si>
  <si>
    <t>FR0010515601</t>
  </si>
  <si>
    <t>LU1897613763</t>
  </si>
  <si>
    <t>FR0010508333</t>
  </si>
  <si>
    <t>LU1670715207</t>
  </si>
  <si>
    <t>LU0171309270</t>
  </si>
  <si>
    <t>FR0011429471</t>
  </si>
  <si>
    <t>FR0010986315</t>
  </si>
  <si>
    <t>FR0010304089</t>
  </si>
  <si>
    <t>FR001400P595</t>
  </si>
  <si>
    <t>LU0110060430</t>
  </si>
  <si>
    <t>FR0010014498</t>
  </si>
  <si>
    <t>FR0013424959</t>
  </si>
  <si>
    <t>FR0010191908</t>
  </si>
  <si>
    <t>FR0010725507</t>
  </si>
  <si>
    <t>IE00B05QM511</t>
  </si>
  <si>
    <t>LU0557861274</t>
  </si>
  <si>
    <t>FR0010560177</t>
  </si>
  <si>
    <t>FR0000985210</t>
  </si>
  <si>
    <t>LU1005243255</t>
  </si>
  <si>
    <t>FR0011276567</t>
  </si>
  <si>
    <t>FR0010440156</t>
  </si>
  <si>
    <t>FR0000971764</t>
  </si>
  <si>
    <t>FR0011161173</t>
  </si>
  <si>
    <t>FR0007059712</t>
  </si>
  <si>
    <t>FR0010698555</t>
  </si>
  <si>
    <t>LU0395794307</t>
  </si>
  <si>
    <t>FR0000986846</t>
  </si>
  <si>
    <t>FR0010601906</t>
  </si>
  <si>
    <t>FR0011399898</t>
  </si>
  <si>
    <t>LU0992632538</t>
  </si>
  <si>
    <t>LU2053090044</t>
  </si>
  <si>
    <t>FR0013508181</t>
  </si>
  <si>
    <t>FR0011464411</t>
  </si>
  <si>
    <t>FR0011070358</t>
  </si>
  <si>
    <t>FR001400PS13</t>
  </si>
  <si>
    <t>FR0007025523</t>
  </si>
  <si>
    <t>FR0011584424</t>
  </si>
  <si>
    <t>FR0011401645</t>
  </si>
  <si>
    <t>LU0088927925</t>
  </si>
  <si>
    <t>FR0010792457</t>
  </si>
  <si>
    <t>FR0000972655</t>
  </si>
  <si>
    <t>FR0013532710</t>
  </si>
  <si>
    <t>FR0000944696</t>
  </si>
  <si>
    <t>FR0010784348</t>
  </si>
  <si>
    <t>FR0010792671</t>
  </si>
  <si>
    <t>FR0010546911</t>
  </si>
  <si>
    <t>LU1883303635</t>
  </si>
  <si>
    <t>FR0007061882</t>
  </si>
  <si>
    <t>FR0011474980</t>
  </si>
  <si>
    <t>FR0010666560</t>
  </si>
  <si>
    <t>FR0010784835</t>
  </si>
  <si>
    <t>FR0013073731</t>
  </si>
  <si>
    <t>FR0010586024</t>
  </si>
  <si>
    <t>LU0260085492</t>
  </si>
  <si>
    <t>FR0011418474</t>
  </si>
  <si>
    <t>LU0719899097</t>
  </si>
  <si>
    <t>FR0007075155</t>
  </si>
  <si>
    <t>LU1235104293</t>
  </si>
  <si>
    <t>FR0010307876</t>
  </si>
  <si>
    <t>FR0011415371</t>
  </si>
  <si>
    <t>FR0010830240</t>
  </si>
  <si>
    <t>FR0010599373</t>
  </si>
  <si>
    <t>FR0007078811</t>
  </si>
  <si>
    <t>LU0292454872</t>
  </si>
  <si>
    <t>FR0000985152</t>
  </si>
  <si>
    <t>LU0787776565</t>
  </si>
  <si>
    <t>FR0013342318</t>
  </si>
  <si>
    <t>FR0011491133</t>
  </si>
  <si>
    <t>LU0094560744</t>
  </si>
  <si>
    <t>LU1880398125</t>
  </si>
  <si>
    <t>IE00B29M2H10</t>
  </si>
  <si>
    <t>LU2013745885</t>
  </si>
  <si>
    <t>LU0157922724</t>
  </si>
  <si>
    <t>LU0069449576</t>
  </si>
  <si>
    <t>LU0914730030</t>
  </si>
  <si>
    <t>FR0007062567</t>
  </si>
  <si>
    <t>LU0498180339</t>
  </si>
  <si>
    <t>LU0048597586</t>
  </si>
  <si>
    <t>LU1882445643</t>
  </si>
  <si>
    <t>LU0197230542</t>
  </si>
  <si>
    <t>FR0007043781</t>
  </si>
  <si>
    <t>LU0650148314</t>
  </si>
  <si>
    <t>FR0000985061</t>
  </si>
  <si>
    <t>LU0552028184</t>
  </si>
  <si>
    <t>FR0007374145</t>
  </si>
  <si>
    <t>LU0171305526</t>
  </si>
  <si>
    <t>LU0572952280</t>
  </si>
  <si>
    <t>FR0000985178</t>
  </si>
  <si>
    <t>FR0010664052</t>
  </si>
  <si>
    <t>LU0217139020</t>
  </si>
  <si>
    <t>LU1989766289</t>
  </si>
  <si>
    <t>FR0010016477</t>
  </si>
  <si>
    <t>FR0010789313</t>
  </si>
  <si>
    <t>LU2182441654</t>
  </si>
  <si>
    <t>FR0013436680</t>
  </si>
  <si>
    <t>FR0011660869</t>
  </si>
  <si>
    <t>LU0554776046</t>
  </si>
  <si>
    <t>LU0807690168</t>
  </si>
  <si>
    <t>LU1670719704</t>
  </si>
  <si>
    <t>LU1670724456</t>
  </si>
  <si>
    <t>LU0641748271</t>
  </si>
  <si>
    <t>FR0011667989</t>
  </si>
  <si>
    <t>LU1100077525</t>
  </si>
  <si>
    <t>FR0007447891</t>
  </si>
  <si>
    <t>FR0011269588</t>
  </si>
  <si>
    <t>LU1582984909</t>
  </si>
  <si>
    <t>LU1095740319</t>
  </si>
  <si>
    <t>FR0010523191</t>
  </si>
  <si>
    <t>FR001400N0I1</t>
  </si>
  <si>
    <t>FR0010750869</t>
  </si>
  <si>
    <t>FR0000988792</t>
  </si>
  <si>
    <t>FR0000975880</t>
  </si>
  <si>
    <t>FR0010588350</t>
  </si>
  <si>
    <t>FR0011495951</t>
  </si>
  <si>
    <t>FR0000970873</t>
  </si>
  <si>
    <t>LU0208609015</t>
  </si>
  <si>
    <t>LU0053687074</t>
  </si>
  <si>
    <t>LU0048580004</t>
  </si>
  <si>
    <t>LU0097427784</t>
  </si>
  <si>
    <t>DE0009848119</t>
  </si>
  <si>
    <t>LU0671501046</t>
  </si>
  <si>
    <t>IE0000829238</t>
  </si>
  <si>
    <t>LU0173614495</t>
  </si>
  <si>
    <t>FR0010241265</t>
  </si>
  <si>
    <t>LU0114722902</t>
  </si>
  <si>
    <t>LU0104030142</t>
  </si>
  <si>
    <t>LU1529780493</t>
  </si>
  <si>
    <t>LU0503631805</t>
  </si>
  <si>
    <t>FR0000095465</t>
  </si>
  <si>
    <t>LU0366534690</t>
  </si>
  <si>
    <t>LU0082616367</t>
  </si>
  <si>
    <t>LU1380777133</t>
  </si>
  <si>
    <t>FR0000120644</t>
  </si>
  <si>
    <t>IT0003128367</t>
  </si>
  <si>
    <t>FR0010208488</t>
  </si>
  <si>
    <t>ES0144580Y14</t>
  </si>
  <si>
    <t>FR0000124141</t>
  </si>
  <si>
    <t>FR0010220475</t>
  </si>
  <si>
    <t>FR0010307819</t>
  </si>
  <si>
    <t>FR0010451203</t>
  </si>
  <si>
    <t>FR0000121972</t>
  </si>
  <si>
    <t>DE0007236101</t>
  </si>
  <si>
    <t>NL0012969182</t>
  </si>
  <si>
    <t>ES0113900J37</t>
  </si>
  <si>
    <t>ES0113211835</t>
  </si>
  <si>
    <t>FR0000131104</t>
  </si>
  <si>
    <t>FR0000045072</t>
  </si>
  <si>
    <t>NL0011821202</t>
  </si>
  <si>
    <t>IT0000072618</t>
  </si>
  <si>
    <t>FI4000297767</t>
  </si>
  <si>
    <t>FR0000130809</t>
  </si>
  <si>
    <t>IT0005239360</t>
  </si>
  <si>
    <t>FR0010040865</t>
  </si>
  <si>
    <t>FR0000121964</t>
  </si>
  <si>
    <t>FR0013326246</t>
  </si>
  <si>
    <t>FR001400AJ45</t>
  </si>
  <si>
    <t>FR0000120073</t>
  </si>
  <si>
    <t>FR0010313833</t>
  </si>
  <si>
    <t>DE000BASF111</t>
  </si>
  <si>
    <t>DE000BAY0017</t>
  </si>
  <si>
    <t>BE0003470755</t>
  </si>
  <si>
    <t>FR0000120172</t>
  </si>
  <si>
    <t>ES0148396007</t>
  </si>
  <si>
    <t>FR0000121485</t>
  </si>
  <si>
    <t>NL0011794037</t>
  </si>
  <si>
    <t>FR0010411983</t>
  </si>
  <si>
    <t>DE0008404005</t>
  </si>
  <si>
    <t>FR0000120628</t>
  </si>
  <si>
    <t>DE0008430026</t>
  </si>
  <si>
    <t>FR0013227113</t>
  </si>
  <si>
    <t>NL0010273215</t>
  </si>
  <si>
    <t>DE0006231004</t>
  </si>
  <si>
    <t>NL0000226223</t>
  </si>
  <si>
    <t>LU1598757687</t>
  </si>
  <si>
    <t>DE0005810055</t>
  </si>
  <si>
    <t>FR0010908533</t>
  </si>
  <si>
    <t>FR0000130577</t>
  </si>
  <si>
    <t>FR0000127771</t>
  </si>
  <si>
    <t>FR0000120404</t>
  </si>
  <si>
    <t>IE00BWT6H894</t>
  </si>
  <si>
    <t>FR0000121220</t>
  </si>
  <si>
    <t>NL0000235190</t>
  </si>
  <si>
    <t>FR0000073272</t>
  </si>
  <si>
    <t>FR0000121329</t>
  </si>
  <si>
    <t>FR0000120503</t>
  </si>
  <si>
    <t>FR0000130452</t>
  </si>
  <si>
    <t>FR0000125007</t>
  </si>
  <si>
    <t>FR0000125486</t>
  </si>
  <si>
    <t>FR0000125338</t>
  </si>
  <si>
    <t>FR0014003TT8</t>
  </si>
  <si>
    <t>NL0013654783</t>
  </si>
  <si>
    <t>DE0007164600</t>
  </si>
  <si>
    <t>FR0011981968</t>
  </si>
  <si>
    <t>IT0003132476</t>
  </si>
  <si>
    <t>FR0000120271</t>
  </si>
  <si>
    <t>FR0013280286</t>
  </si>
  <si>
    <t>FR0000121667</t>
  </si>
  <si>
    <t>FR0014000MR3</t>
  </si>
  <si>
    <t>FR0000120321</t>
  </si>
  <si>
    <t>FR0000120578</t>
  </si>
  <si>
    <t>FR0013154002</t>
  </si>
  <si>
    <t>FR0006174348</t>
  </si>
  <si>
    <t>NL0006294274</t>
  </si>
  <si>
    <t>FR0000121014</t>
  </si>
  <si>
    <t>BE0974293251</t>
  </si>
  <si>
    <t>FR0000120693</t>
  </si>
  <si>
    <t>DE0005557508</t>
  </si>
  <si>
    <t>FI0009000681</t>
  </si>
  <si>
    <t>FR0000133308</t>
  </si>
  <si>
    <t>FR0000051807</t>
  </si>
  <si>
    <t>DE000A1EWWW0</t>
  </si>
  <si>
    <t>FR0000052292</t>
  </si>
  <si>
    <t>DE0005552004</t>
  </si>
  <si>
    <t>FR0010533075</t>
  </si>
  <si>
    <t>DE0005190003</t>
  </si>
  <si>
    <t>FR0000121147</t>
  </si>
  <si>
    <t>DE0007100000</t>
  </si>
  <si>
    <t>NL0011585146</t>
  </si>
  <si>
    <t>FR0000131906</t>
  </si>
  <si>
    <t>NL00150001Q9</t>
  </si>
  <si>
    <t>FR0013176526</t>
  </si>
  <si>
    <t>DE0007664039</t>
  </si>
  <si>
    <t>NL0015001W49</t>
  </si>
  <si>
    <t>FR001400J770</t>
  </si>
  <si>
    <t>US02079K1079</t>
  </si>
  <si>
    <t>US02079K3059</t>
  </si>
  <si>
    <t>US0231351067</t>
  </si>
  <si>
    <t>US88579Y1010</t>
  </si>
  <si>
    <t>US0258161092</t>
  </si>
  <si>
    <t>US0378331005</t>
  </si>
  <si>
    <t>USN070592100</t>
  </si>
  <si>
    <t>US0311621009</t>
  </si>
  <si>
    <t>US0970231058</t>
  </si>
  <si>
    <t>US11135F1012</t>
  </si>
  <si>
    <t>US1491231015</t>
  </si>
  <si>
    <t>US1667641005</t>
  </si>
  <si>
    <t>US17275R1023</t>
  </si>
  <si>
    <t>US1912161007</t>
  </si>
  <si>
    <t>US2605571031</t>
  </si>
  <si>
    <t>US38141G1040</t>
  </si>
  <si>
    <t>US4385161066</t>
  </si>
  <si>
    <t>US4592001014</t>
  </si>
  <si>
    <t>US4370761029</t>
  </si>
  <si>
    <t>US4581401001</t>
  </si>
  <si>
    <t>US5801351017</t>
  </si>
  <si>
    <t>US6541061031</t>
  </si>
  <si>
    <t>US4781601046</t>
  </si>
  <si>
    <t>US46625H1005</t>
  </si>
  <si>
    <t>US79466L3024</t>
  </si>
  <si>
    <t>US89417E1091</t>
  </si>
  <si>
    <t>US58933Y1055</t>
  </si>
  <si>
    <t>US30303M1027</t>
  </si>
  <si>
    <t>US5949181045</t>
  </si>
  <si>
    <t>US92343V1044</t>
  </si>
  <si>
    <t>US2546871060</t>
  </si>
  <si>
    <t>US67066G1040</t>
  </si>
  <si>
    <t>US00724F1012</t>
  </si>
  <si>
    <t>US0079031078</t>
  </si>
  <si>
    <t>US7427181091</t>
  </si>
  <si>
    <t>US0463531089</t>
  </si>
  <si>
    <t>US22160K1051</t>
  </si>
  <si>
    <t>IE000S9YS762</t>
  </si>
  <si>
    <t>US64110L1061</t>
  </si>
  <si>
    <t>US88160R1014</t>
  </si>
  <si>
    <t>US7223041028</t>
  </si>
  <si>
    <t>US7134481081</t>
  </si>
  <si>
    <t>US91324P1021</t>
  </si>
  <si>
    <t>US7475251036</t>
  </si>
  <si>
    <t>US92826C8394</t>
  </si>
  <si>
    <t>US9311421039</t>
  </si>
  <si>
    <t>US8725901040</t>
  </si>
  <si>
    <t>GB0002634946</t>
  </si>
  <si>
    <t>GB00B63H8491</t>
  </si>
  <si>
    <t>IT0003856405</t>
  </si>
  <si>
    <t>DE0007030009</t>
  </si>
  <si>
    <t>FR0014004L86</t>
  </si>
  <si>
    <t>Industrie</t>
  </si>
  <si>
    <t>Pays d'origine</t>
  </si>
  <si>
    <t>Secteur</t>
  </si>
  <si>
    <t>export OK</t>
  </si>
  <si>
    <t>Non concerné</t>
  </si>
  <si>
    <t>false</t>
  </si>
  <si>
    <t>CLASSIFICATION_BCE@8</t>
  </si>
  <si>
    <t>INDICATEUR_RISQUE_DIC@6</t>
  </si>
  <si>
    <t>SOURCE_ARRETE_04042023@SRCARRMAN</t>
  </si>
  <si>
    <t>SOURCELABEL@SRCLABMAN</t>
  </si>
  <si>
    <t>true</t>
  </si>
  <si>
    <t xml:space="preserve">Gestion conseillée IPB </t>
  </si>
  <si>
    <t>SPIRICA/FC</t>
  </si>
  <si>
    <t>PLACECOTATION@065</t>
  </si>
  <si>
    <t>SOURCESUPPORT@SRCSUPFIN</t>
  </si>
  <si>
    <t>PERIODICITECOTATION@PERCOTQUT</t>
  </si>
  <si>
    <t>MIFID_SECURITY_RISK_LEVEL@07</t>
  </si>
  <si>
    <t>DEVISE@USD</t>
  </si>
  <si>
    <t>NATURESUPPORT@NATSUPAUC</t>
  </si>
  <si>
    <t>TYPESUPPORT@TYPSUPACTION</t>
  </si>
  <si>
    <t>Uber Technologies Inc - UBER</t>
  </si>
  <si>
    <t>US90353T1007</t>
  </si>
  <si>
    <t>ACTUBERTEC</t>
  </si>
  <si>
    <t>FAMILLESUPPORT@UC</t>
  </si>
  <si>
    <t>Gestion Conseillée IPB</t>
  </si>
  <si>
    <t>ServiceNow Inc - NOW</t>
  </si>
  <si>
    <t>US81762P1021</t>
  </si>
  <si>
    <t>ACTIOSCENW</t>
  </si>
  <si>
    <t xml:space="preserve">Gestion personnalisée IPB </t>
  </si>
  <si>
    <t>PulteGroup</t>
  </si>
  <si>
    <t>US7458671010</t>
  </si>
  <si>
    <t>ACTIOPULTE</t>
  </si>
  <si>
    <t>Sans objet</t>
  </si>
  <si>
    <t>SPIRICA/HR</t>
  </si>
  <si>
    <t>PLACECOTATION@730</t>
  </si>
  <si>
    <t>SOURCESUPPORT@SRCSUPMAN</t>
  </si>
  <si>
    <t>KO</t>
  </si>
  <si>
    <t>ACTIOPROGRAM</t>
  </si>
  <si>
    <t>(SPIRICA/PER/UC/ULP:9401),(SPIRICA/PER/UC/LINXEA:9403),(SPIRICA/PER/UC/MPL:9402),(SPIRICA/PER/UC/NORTIA:9404),(SPIRICA/PER/UC/ASACFAPES:9405)</t>
  </si>
  <si>
    <t>PLACECOTATION@025</t>
  </si>
  <si>
    <t>DEVISE@EUR</t>
  </si>
  <si>
    <t>OPA 16/03/2018</t>
  </si>
  <si>
    <t>Action Zodiac Aerospace</t>
  </si>
  <si>
    <t>FR0000125684</t>
  </si>
  <si>
    <t>ACTIOZODIA</t>
  </si>
  <si>
    <t>Réservé à la gestion Conseillée IPB</t>
  </si>
  <si>
    <t>Action ZOETIS</t>
  </si>
  <si>
    <t>US98978V1035</t>
  </si>
  <si>
    <t>ACTIOZOETI</t>
  </si>
  <si>
    <t>Gestion Personalisée</t>
  </si>
  <si>
    <t>PLACECOTATION@038</t>
  </si>
  <si>
    <t>Action Wolters Kluwer</t>
  </si>
  <si>
    <t>NL0000395903</t>
  </si>
  <si>
    <t>ACTIWOLKLU</t>
  </si>
  <si>
    <t>Gestion personnalisée IPB</t>
  </si>
  <si>
    <t>Action Welltower Inc</t>
  </si>
  <si>
    <t>US95040Q1040</t>
  </si>
  <si>
    <t>ACTIOWELTO</t>
  </si>
  <si>
    <t>Gestion conseillée IPB</t>
  </si>
  <si>
    <t>Action Wells Fargo &amp; Co</t>
  </si>
  <si>
    <t>US9497461015</t>
  </si>
  <si>
    <t>ACTIOWELFA</t>
  </si>
  <si>
    <t>Action Waste Management</t>
  </si>
  <si>
    <t>US94106L1098</t>
  </si>
  <si>
    <t>ACTIOWASMG</t>
  </si>
  <si>
    <t>PLACECOTATION@067</t>
  </si>
  <si>
    <t>Action Warner Bros. Discovery Inc.</t>
  </si>
  <si>
    <t>US9344231041</t>
  </si>
  <si>
    <t>ACWBDISINC</t>
  </si>
  <si>
    <t>(SPIRICA/PER/UC/ULP:9401),(SPIRICA/PER/UC/LINXEA:9403),(SPIRICA/PER/UC/MPL:9402),(SPIRICA/PER/UC/NORTIA:9404),(SPIRICA/PER/UC/ASACFAPES:9405),(SPIRICA/PER/UC/CYRUS:9408),(SPIRICA/PER/UC/ERES:9406)</t>
  </si>
  <si>
    <t>Action Wal-Mart Inc</t>
  </si>
  <si>
    <t>ACTIOWALMA</t>
  </si>
  <si>
    <t>(SPIRICA/PER/UC/ULP:9401),(SPIRICA/PER/UC/LINXEA:9403),(SPIRICA/PER/UC/MPL:9402),(SPIRICA/PER/UC/NORTIA:9404),(SPIRICA/PER/UC/ASACFAPES:9405),(SPIRICA/PER/UC/CYRUS:9408)</t>
  </si>
  <si>
    <t>SUPPORT FERME CAR CREATION DE CE SUPPORT UNIQUEMENT POUR TRAITEMENT OST DE L ACTION US3696041033 QUI GENERE LE VERSEMENT</t>
  </si>
  <si>
    <t>Action Wabtec Corp</t>
  </si>
  <si>
    <t>US9297401088</t>
  </si>
  <si>
    <t>ACTIOWABTE</t>
  </si>
  <si>
    <t>Action WORLDLINE</t>
  </si>
  <si>
    <t>ACTIOWLINE</t>
  </si>
  <si>
    <t>Action WK Kellogg</t>
  </si>
  <si>
    <t>US92942W1071</t>
  </si>
  <si>
    <t>ACTKELLOGG</t>
  </si>
  <si>
    <t>Réservé à la Gestion Conseillée IPB</t>
  </si>
  <si>
    <t>PLACECOTATION@013</t>
  </si>
  <si>
    <t>Action WIRECARD AG</t>
  </si>
  <si>
    <t>DE0007472060</t>
  </si>
  <si>
    <t>ACTIOWIREC</t>
  </si>
  <si>
    <t>Action WALT DISNEY</t>
  </si>
  <si>
    <t>ACTIOWALTD</t>
  </si>
  <si>
    <t>PLACECOTATION@022</t>
  </si>
  <si>
    <t>Action Volkswagen Vz</t>
  </si>
  <si>
    <t>ACTIOVOLKW</t>
  </si>
  <si>
    <t>PLACECOTATION@361</t>
  </si>
  <si>
    <t>DEVISE@GBP</t>
  </si>
  <si>
    <t>Action Vodafone Group PLC</t>
  </si>
  <si>
    <t>GB00BH4HKS39</t>
  </si>
  <si>
    <t>ACTIOVODAF</t>
  </si>
  <si>
    <t>Action Vivendi SE</t>
  </si>
  <si>
    <t>ACTIOVIVEN</t>
  </si>
  <si>
    <t>Action Vinci</t>
  </si>
  <si>
    <t>ACTIOVINCI</t>
  </si>
  <si>
    <t>Action Vertex Pharmaceutic</t>
  </si>
  <si>
    <t>US92532F1003</t>
  </si>
  <si>
    <t>ACTVERTPHA</t>
  </si>
  <si>
    <t>Action Verizon Comm</t>
  </si>
  <si>
    <t>ACTIOVERIZ</t>
  </si>
  <si>
    <t>Action Veolia Environnement</t>
  </si>
  <si>
    <t>ACTIOVEOLI</t>
  </si>
  <si>
    <t>EDRAC</t>
  </si>
  <si>
    <t>Action Vallourec</t>
  </si>
  <si>
    <t>FR0000120354</t>
  </si>
  <si>
    <t>ACTIOVALLO</t>
  </si>
  <si>
    <t>(SPIRICA/PER/UC/ULP:9401),(SPIRICA/PER/UC/LINXEA:9403),(SPIRICA/PER/UC/MPL:9402)</t>
  </si>
  <si>
    <t>Action Valeo</t>
  </si>
  <si>
    <t>FR0000130338</t>
  </si>
  <si>
    <t>ACTIOVALEO</t>
  </si>
  <si>
    <t>ACTIONVALE</t>
  </si>
  <si>
    <t>(SPIRICA/PER/UC/NORTIA:9404),(SPIRICA/PER/UC/MPL:9402),(SPIRICA/PER/UC/LINXEA:9403),(SPIRICA/PER/UC/ULP:9401),(SPIRICA/PER/UC/ASACFAPES:9405),(SPIRICA/PER/UC/CYRUS:9408)</t>
  </si>
  <si>
    <t>Action VONOVIA</t>
  </si>
  <si>
    <t>DE000A1ML7J1</t>
  </si>
  <si>
    <t>ACTIOVONOV</t>
  </si>
  <si>
    <t>Action VISA RG-A</t>
  </si>
  <si>
    <t>ACTIOVISA</t>
  </si>
  <si>
    <t>(SPIRICA/PER/UC/ULP:9401),(SPIRICA/PER/UC/MPL:9402),(SPIRICA/PER/UC/LINXEA:9403),(SPIRICA/PER/UC/NORTIA:9404),(SPIRICA/PER/UC/ASACFAPES:9405),(SPIRICA/PER/UC/CYRUS:9408)</t>
  </si>
  <si>
    <t>Fermeture suite à non éligibilité</t>
  </si>
  <si>
    <t>Action VIATRIS INC</t>
  </si>
  <si>
    <t>US92556V1061</t>
  </si>
  <si>
    <t>ACTIOVIATR</t>
  </si>
  <si>
    <t>Action Universal Health Services</t>
  </si>
  <si>
    <t>US9139031002</t>
  </si>
  <si>
    <t>ACTUNIHESE</t>
  </si>
  <si>
    <t>Action Unitedhealth Group Inc</t>
  </si>
  <si>
    <t>ACTIOHEALT</t>
  </si>
  <si>
    <t>F/A</t>
  </si>
  <si>
    <t>Action Unilever NV</t>
  </si>
  <si>
    <t>NL0000388619</t>
  </si>
  <si>
    <t>ACTIUNILEV</t>
  </si>
  <si>
    <t>OFFRE D ECHANGE</t>
  </si>
  <si>
    <t>Action Unilever Cert</t>
  </si>
  <si>
    <t>NL0000009355</t>
  </si>
  <si>
    <t>ACTIOUNCER</t>
  </si>
  <si>
    <t>Action Unilever</t>
  </si>
  <si>
    <t>GB00B10RZP78</t>
  </si>
  <si>
    <t>ACTUNILEVE</t>
  </si>
  <si>
    <t>PLACECOTATION@854</t>
  </si>
  <si>
    <t>Action Unicrédit RG</t>
  </si>
  <si>
    <t>ACTIOUCRRG</t>
  </si>
  <si>
    <t>PLACECOTATION@046</t>
  </si>
  <si>
    <t>N/A Perf ES (Reverse 23/01/2017)</t>
  </si>
  <si>
    <t>Action Unicredit</t>
  </si>
  <si>
    <t>IT0004781412</t>
  </si>
  <si>
    <t>ACTIOUNICR</t>
  </si>
  <si>
    <t>ECHANGE</t>
  </si>
  <si>
    <t>Action Unibail-Rodamco</t>
  </si>
  <si>
    <t>FR0000124711</t>
  </si>
  <si>
    <t>ACTIOUNIRO</t>
  </si>
  <si>
    <t>Action Unibail Rodamco Westfield</t>
  </si>
  <si>
    <t>ACTIOURODU</t>
  </si>
  <si>
    <t>Action Ulta Beauty Inc</t>
  </si>
  <si>
    <t>US90384S3031</t>
  </si>
  <si>
    <t>ACTIOULTAB</t>
  </si>
  <si>
    <t>Action Ubisoft Entertainment</t>
  </si>
  <si>
    <t>FR0000054470</t>
  </si>
  <si>
    <t>ACTIOUBISF</t>
  </si>
  <si>
    <t>PLACECOTATION@011</t>
  </si>
  <si>
    <t>Action UMICORE</t>
  </si>
  <si>
    <t>BE0974320526</t>
  </si>
  <si>
    <t>ACTUMICORE</t>
  </si>
  <si>
    <t>Gestion Personalisée IPB</t>
  </si>
  <si>
    <t>PLACECOTATION@004</t>
  </si>
  <si>
    <t>DEVISE@CHF</t>
  </si>
  <si>
    <t>Action UBS GROUP AG</t>
  </si>
  <si>
    <t>CH0244767585</t>
  </si>
  <si>
    <t>ACUBSGROAG</t>
  </si>
  <si>
    <t>Action Total SE</t>
  </si>
  <si>
    <t>ACTIOTOTAL</t>
  </si>
  <si>
    <t>Action Thermo Fisher Scientific Inc</t>
  </si>
  <si>
    <t>US8835561023</t>
  </si>
  <si>
    <t>ACTHFISCIN</t>
  </si>
  <si>
    <t>Action The Kraft Heinz</t>
  </si>
  <si>
    <t>US5007541064</t>
  </si>
  <si>
    <t>ACTIOKRAFT</t>
  </si>
  <si>
    <t>Action Thales</t>
  </si>
  <si>
    <t>ACTIOTALES</t>
  </si>
  <si>
    <t>Action Texas Instrument</t>
  </si>
  <si>
    <t>US8825081040</t>
  </si>
  <si>
    <t>ACTIOTEXAS</t>
  </si>
  <si>
    <t>(SPIRICA/PER/UC/NORTIA:9404),(SPIRICA/PER/UC/MPL:9402),(SPIRICA/PER/UC/LINXEA:9403),(SPIRICA/PER/UC/ULP:9401),(SPIRICA/PER/UC/ASACFAPES:9405),(SPIRICA/PER/UC/CYRUS:9408),(SPIRICA/PER/UC/ERES:9406)</t>
  </si>
  <si>
    <t>Action Tesla Rg</t>
  </si>
  <si>
    <t>ACTTESRGCA</t>
  </si>
  <si>
    <t>PLACECOTATION@055</t>
  </si>
  <si>
    <t>Action Telefonica</t>
  </si>
  <si>
    <t>ES0178430E18</t>
  </si>
  <si>
    <t>ACTIOTELEF</t>
  </si>
  <si>
    <t>Action Technip</t>
  </si>
  <si>
    <t>FR0000131708</t>
  </si>
  <si>
    <t>ACTIOTECNP</t>
  </si>
  <si>
    <t>Gestion dédiée IPB</t>
  </si>
  <si>
    <t>Action TRIGANO</t>
  </si>
  <si>
    <t>FR0005691656</t>
  </si>
  <si>
    <t>ACTIOTRIGA</t>
  </si>
  <si>
    <t>INDICATEUR_RISQUE_DIC@7</t>
  </si>
  <si>
    <t>(SPIRICA/PER/UC/MPL:9402),(SPIRICA/PER/UC/NORTIA:9404),(SPIRICA/PER/UC/ASACFAPES:9405),(SPIRICA/PER/UC/CYRUS:9408),(SPIRICA/PER/UC/ULP:9401),(SPIRICA/PER/UC/LINXEA:9403),(SPIRICA/PER/UC/ERES:9406)</t>
  </si>
  <si>
    <t>Action TRAVELERS COMPANIES</t>
  </si>
  <si>
    <t>ACTIOTRAVC</t>
  </si>
  <si>
    <t>EDRAC Gestion Personnalisée</t>
  </si>
  <si>
    <t>PLACECOTATION@826</t>
  </si>
  <si>
    <t>DEVISE@NOK</t>
  </si>
  <si>
    <t>Action TOMRA SYSTEMS ASA</t>
  </si>
  <si>
    <t>NO0012470089</t>
  </si>
  <si>
    <t>ACTIOTOMRS</t>
  </si>
  <si>
    <t>gESTION PERSONNALIS2E iNDOSUEZ</t>
  </si>
  <si>
    <t>Action TJX Companies Inc</t>
  </si>
  <si>
    <t>US8725401090</t>
  </si>
  <si>
    <t>ACTTJXCOMP</t>
  </si>
  <si>
    <t>Action TELEPERFORM.SE</t>
  </si>
  <si>
    <t>ACTIOTELSE</t>
  </si>
  <si>
    <t>Action TECHNIPFMC RG</t>
  </si>
  <si>
    <t>GB00BDSFG982</t>
  </si>
  <si>
    <t>ACTIOTECRG</t>
  </si>
  <si>
    <t>(SPIRICA/PER/UC/NORTIA:9404),(SPIRICA/PER/UC/LINXEA:9403),(SPIRICA/PER/UC/MPL:9402),(SPIRICA/PER/UC/ULP:9401),(SPIRICA/PER/UC/ASACFAPES:9405),(SPIRICA/PER/UC/CYRUS:9408)</t>
  </si>
  <si>
    <t>Action TECHNIP ENERGIES</t>
  </si>
  <si>
    <t>NL0014559478</t>
  </si>
  <si>
    <t>ACTIOTECEN</t>
  </si>
  <si>
    <t>(SPIRICA/PER/UC/MPL:9402),(SPIRICA/PER/UC/ASACFAPES:9405),(SPIRICA/PER/UC/LINXEA:9403),(SPIRICA/PER/UC/NORTIA:9404),(SPIRICA/PER/UC/CYRUS:9408),(SPIRICA/PER/UC/ULP:9401),(SPIRICA/PER/UC/ERES:9406)</t>
  </si>
  <si>
    <t>Action T MOBILE US</t>
  </si>
  <si>
    <t>ACTIOTMOBU</t>
  </si>
  <si>
    <t>Action Synopsys</t>
  </si>
  <si>
    <t>US8716071076</t>
  </si>
  <si>
    <t>ACTSYNOPSY</t>
  </si>
  <si>
    <t>action créée pour traitement de l'OST sur BE0003470755 (Action Solvay) - non éligible à la gamme au 26/12/2023</t>
  </si>
  <si>
    <t>(SPIRICA/PER/UC/LINXEA:9403),(SPIRICA/PER/UC/NORTIA:9404),(SPIRICA/PER/UC/ASACFAPES:9405),(SPIRICA/PER/UC/CYRUS:9408),(SPIRICA/PER/UC/ULP:9401),(SPIRICA/PER/UC/MPL:9402)</t>
  </si>
  <si>
    <t>Action Syensqo</t>
  </si>
  <si>
    <t>BE0974464977</t>
  </si>
  <si>
    <t>ACTIOSOLVB</t>
  </si>
  <si>
    <t>Action Suez</t>
  </si>
  <si>
    <t>FR0010613471</t>
  </si>
  <si>
    <t>ACTIOSECNY</t>
  </si>
  <si>
    <t>(SPIRICA/PER/UC/LINXEA:9403),(SPIRICA/PER/UC/ULP:9401),(SPIRICA/PER/UC/MPL:9402),(SPIRICA/PER/UC/NORTIA:9404),(SPIRICA/PER/UC/ASACFAPES:9405),(SPIRICA/PER/UC/CYRUS:9408),(SPIRICA/PER/UC/ERES:9406)</t>
  </si>
  <si>
    <t>Action Stellantis</t>
  </si>
  <si>
    <t>ACTIOSTELL</t>
  </si>
  <si>
    <t>Action Starbucks</t>
  </si>
  <si>
    <t>US8552441094</t>
  </si>
  <si>
    <t>ACTIOSTARB</t>
  </si>
  <si>
    <t>Action Standard Chartered PLC</t>
  </si>
  <si>
    <t>GB0004082847</t>
  </si>
  <si>
    <t>ACTIOSTACH</t>
  </si>
  <si>
    <t>Action Solvay</t>
  </si>
  <si>
    <t>ACTIOSOLVA</t>
  </si>
  <si>
    <t>(SPIRICA/PER/UC/ERES:9406),(SPIRICA/PER/UC/ULP:9401),(SPIRICA/PER/UC/LINXEA:9403),(SPIRICA/PER/UC/MPL:9402),(SPIRICA/PER/UC/NORTIA:9404),(SPIRICA/PER/UC/ASACFAPES:9405),(SPIRICA/PER/UC/CYRUS:9408)</t>
  </si>
  <si>
    <t>Action Soitec</t>
  </si>
  <si>
    <t>ACTIOSOITE</t>
  </si>
  <si>
    <t>Action Sodexo</t>
  </si>
  <si>
    <t>ACTIOSODEX</t>
  </si>
  <si>
    <t>Action Société Générale</t>
  </si>
  <si>
    <t>ACTIOSOCGE</t>
  </si>
  <si>
    <t>Gestion Personnalisée IPB</t>
  </si>
  <si>
    <t>PLACECOTATION@851</t>
  </si>
  <si>
    <t>radiation</t>
  </si>
  <si>
    <t>Action Smurfit Kappa Group PLC</t>
  </si>
  <si>
    <t>IE00B1RR8406</t>
  </si>
  <si>
    <t>ACTSMURKAP</t>
  </si>
  <si>
    <t>Action Siemens N</t>
  </si>
  <si>
    <t>ACTIOSIEME</t>
  </si>
  <si>
    <t>www.spirica.fr</t>
  </si>
  <si>
    <t>Action Siemens Healthineers</t>
  </si>
  <si>
    <t>DE000SHL1006</t>
  </si>
  <si>
    <t>ACTIOSHEAL</t>
  </si>
  <si>
    <t>Action Shell PLC</t>
  </si>
  <si>
    <t>GB00BP6MXD84</t>
  </si>
  <si>
    <t>ACTIOSHEPLC</t>
  </si>
  <si>
    <t>Action Schneider Electric</t>
  </si>
  <si>
    <t>ACTIOSELEC</t>
  </si>
  <si>
    <t>(SPIRICA/PER/UC/NORTIA:9404),(SPIRICA/PER/UC/LINXEA:9403),(SPIRICA/PER/UC/MPL:9402),(SPIRICA/PER/UC/ULP:9401),(SPIRICA/PER/UC/ASACFAPES:9405),(SPIRICA/PER/UC/CYRUS:9408),(SPIRICA/PER/UC/ERES:9406)</t>
  </si>
  <si>
    <t>Action Sartorius Stedim Biotech</t>
  </si>
  <si>
    <t>ACTIOSBIOT</t>
  </si>
  <si>
    <t>Action Sanofi</t>
  </si>
  <si>
    <t>ACTIOSANOF</t>
  </si>
  <si>
    <t>Action Sandoz Group Rg</t>
  </si>
  <si>
    <t>CH1243598427</t>
  </si>
  <si>
    <t>ACTIOSNDOZ</t>
  </si>
  <si>
    <t>(SPIRICA/PER/UC/ERES:9406)</t>
  </si>
  <si>
    <t>Action Salesforce.com</t>
  </si>
  <si>
    <t>ACTIOSLFOR</t>
  </si>
  <si>
    <t>Action Saint Gobain</t>
  </si>
  <si>
    <t>ACTIOSTGOB</t>
  </si>
  <si>
    <t>(SPIRICA/PER/UC/ULP:9401),(SPIRICA/PER/UC/ASACFAPES:9405),(SPIRICA/PER/UC/CYRUS:9408),(SPIRICA/PER/UC/LINXEA:9403),(SPIRICA/PER/UC/NORTIA:9404),(SPIRICA/PER/UC/MPL:9402)</t>
  </si>
  <si>
    <t>Action SWISS RE</t>
  </si>
  <si>
    <t>CH0126881561</t>
  </si>
  <si>
    <t>ACTIOSWIRE</t>
  </si>
  <si>
    <t>Action STMicroelectronics</t>
  </si>
  <si>
    <t>ACTIOSMICR</t>
  </si>
  <si>
    <t>Réservée Gestion Conseillée IPB</t>
  </si>
  <si>
    <t>Action SPIE</t>
  </si>
  <si>
    <t>FR0012757854</t>
  </si>
  <si>
    <t>ACTIONSPIE</t>
  </si>
  <si>
    <t>IPB Gestion Dédiée</t>
  </si>
  <si>
    <t>Action SOPRA STERIA</t>
  </si>
  <si>
    <t>FR0000050809</t>
  </si>
  <si>
    <t>ACTIOSOPRA</t>
  </si>
  <si>
    <t>IPB Gestion Conseillée</t>
  </si>
  <si>
    <t xml:space="preserve">Action SLB </t>
  </si>
  <si>
    <t>AN8068571086</t>
  </si>
  <si>
    <t>ACTIONSLB</t>
  </si>
  <si>
    <t>Action SIKA</t>
  </si>
  <si>
    <t>CH0418792922</t>
  </si>
  <si>
    <t>ACTIONSIKA</t>
  </si>
  <si>
    <t xml:space="preserve">CREATION SUPPORT UNIQUEMENT POUR TRAITEMENT OST </t>
  </si>
  <si>
    <t>Action SIEMENS ENERGY</t>
  </si>
  <si>
    <t>DE000ENER6Y0</t>
  </si>
  <si>
    <t>ACTSIEMEGY</t>
  </si>
  <si>
    <t>Action SES Global FDR</t>
  </si>
  <si>
    <t>LU0088087324</t>
  </si>
  <si>
    <t>ACTIOSEGLF</t>
  </si>
  <si>
    <t>IPB gestion dédiée</t>
  </si>
  <si>
    <t>Action SEB</t>
  </si>
  <si>
    <t>FR0000121709</t>
  </si>
  <si>
    <t>ACTIOSEBFR</t>
  </si>
  <si>
    <t>Action SCOR SE</t>
  </si>
  <si>
    <t>ACTIOSCORS</t>
  </si>
  <si>
    <t>Action SAP</t>
  </si>
  <si>
    <t>ACTIONSAP</t>
  </si>
  <si>
    <t>Action SAFRAN</t>
  </si>
  <si>
    <t>ACTIOSAFRN</t>
  </si>
  <si>
    <t>Réservé Gestion Dédiée IPB</t>
  </si>
  <si>
    <t>N/A Perf ES (Reverse 28/07/2017)</t>
  </si>
  <si>
    <t>Action Rubis</t>
  </si>
  <si>
    <t>FR0000121253</t>
  </si>
  <si>
    <t>ACTIORUBIS</t>
  </si>
  <si>
    <t>Réservé à la GC et GP IPB</t>
  </si>
  <si>
    <t>FR0013269123</t>
  </si>
  <si>
    <t>ACTIORUBI2</t>
  </si>
  <si>
    <t>Action Royal Dutch Shell PLC</t>
  </si>
  <si>
    <t>GB00B03MLX29</t>
  </si>
  <si>
    <t>ACTIOROYADUT</t>
  </si>
  <si>
    <t>non éligible à la gamme titres vifs</t>
  </si>
  <si>
    <t>Action Roy.Philips</t>
  </si>
  <si>
    <t>NL0000009538</t>
  </si>
  <si>
    <t>ACTIORYPHIL</t>
  </si>
  <si>
    <t>(SPIRICA/PER/UC/LINXEA:9403),(SPIRICA/PER/UC/NORTIA:9404),(SPIRICA/PER/UC/ERES:9406),(SPIRICA/PER/UC/ULP:9401),(SPIRICA/PER/UC/MPL:9402),(SPIRICA/PER/UC/ASACFAPES:9405),(SPIRICA/PER/UC/CYRUS:9408)</t>
  </si>
  <si>
    <t>Action Rolls-Royce Holdings</t>
  </si>
  <si>
    <t>ACTIORRHOL</t>
  </si>
  <si>
    <t>Action Roche Holding AG</t>
  </si>
  <si>
    <t>CH0012032113</t>
  </si>
  <si>
    <t>ACTIOROCHE</t>
  </si>
  <si>
    <t>Action Roche HLDG DR</t>
  </si>
  <si>
    <t>CH0012032048</t>
  </si>
  <si>
    <t>ACTIOROCHD</t>
  </si>
  <si>
    <t>Action Robertet</t>
  </si>
  <si>
    <t>FR0000039091</t>
  </si>
  <si>
    <t>ACTIOROBER</t>
  </si>
  <si>
    <t>Action Rheinmetall</t>
  </si>
  <si>
    <t>ACTIORHEIN</t>
  </si>
  <si>
    <t>(SPIRICA/PER/UC/ULP:9401),(SPIRICA/PER/UC/LINXEA:9403),(SPIRICA/PER/UC/MPL:9402),(SPIRICA/PER/UC/NORTIA:9404),(SPIRICA/PER/UC/ASACFAPES:9405),(SPIRICA/PER/UC/ERES:9406),(SPIRICA/PER/UC/CYRUS:9408)</t>
  </si>
  <si>
    <t>Action Rexel</t>
  </si>
  <si>
    <t>ACTIONREXEL</t>
  </si>
  <si>
    <t>Action Repsol</t>
  </si>
  <si>
    <t>ES0173516115</t>
  </si>
  <si>
    <t>ACTIOREPSL</t>
  </si>
  <si>
    <t>Action Renault</t>
  </si>
  <si>
    <t>ACTIORENAU</t>
  </si>
  <si>
    <t>Action Remy Cointreau</t>
  </si>
  <si>
    <t>FR0000130395</t>
  </si>
  <si>
    <t>ACREMCOINT</t>
  </si>
  <si>
    <t>Gestion Conseillée</t>
  </si>
  <si>
    <t>Action Reckitt Benck</t>
  </si>
  <si>
    <t>GB00B24CGK77</t>
  </si>
  <si>
    <t>RECBENSERKK</t>
  </si>
  <si>
    <t>Action Raytheon Technologies Corporation</t>
  </si>
  <si>
    <t>US75513E1010</t>
  </si>
  <si>
    <t>ACTIORAYTC</t>
  </si>
  <si>
    <t>Suite à une F/A</t>
  </si>
  <si>
    <t>Action Randgold Resources Ltd</t>
  </si>
  <si>
    <t>GB00B01C3S32</t>
  </si>
  <si>
    <t>ACTIORANDG</t>
  </si>
  <si>
    <t>Action RWE</t>
  </si>
  <si>
    <t>DE0007037129</t>
  </si>
  <si>
    <t>ACTIONRWE</t>
  </si>
  <si>
    <t>Action Quanta Services</t>
  </si>
  <si>
    <t>US74762E1029</t>
  </si>
  <si>
    <t>ACTQUASERV</t>
  </si>
  <si>
    <t>Action Quadient</t>
  </si>
  <si>
    <t>FR0000120560</t>
  </si>
  <si>
    <t>ACTIONEOPOST</t>
  </si>
  <si>
    <t>(SPIRICA/PER/UC/ASACFAPES:9405),(SPIRICA/PER/UC/MPL:9402),(SPIRICA/PER/UC/CYRUS:9408),(SPIRICA/PER/UC/ULP:9401),(SPIRICA/PER/UC/LINXEA:9403),(SPIRICA/PER/UC/NORTIA:9404),(SPIRICA/PER/UC/ERES:9406)</t>
  </si>
  <si>
    <t>Action QUALCOMM INC</t>
  </si>
  <si>
    <t>ACTIOQUALC</t>
  </si>
  <si>
    <t>Gestion Conseillée IWM</t>
  </si>
  <si>
    <t>Action Puma SE</t>
  </si>
  <si>
    <t>DE0006969603</t>
  </si>
  <si>
    <t>ACTIONPUMA</t>
  </si>
  <si>
    <t>Action Publicis Groupe</t>
  </si>
  <si>
    <t>ACTIOPBLCG</t>
  </si>
  <si>
    <t>Action Prysmian SPA</t>
  </si>
  <si>
    <t>IT0004176001</t>
  </si>
  <si>
    <t>ACTIPRYSPA</t>
  </si>
  <si>
    <t>Action Prosus Br Rg-N</t>
  </si>
  <si>
    <t>ACTPROBRNM</t>
  </si>
  <si>
    <t>Action Procter and Gamble Co</t>
  </si>
  <si>
    <t>ACTIOPROGAM</t>
  </si>
  <si>
    <t>action créée pour le split – scission de l’action FR0000121220 (sodexo)</t>
  </si>
  <si>
    <t>Action Pluxee</t>
  </si>
  <si>
    <t>ACTIOPLUXE</t>
  </si>
  <si>
    <t>Action Pinterest</t>
  </si>
  <si>
    <t>US72352L1061</t>
  </si>
  <si>
    <t>ACTIOPINST</t>
  </si>
  <si>
    <t>Action Pfizer</t>
  </si>
  <si>
    <t>US7170811035</t>
  </si>
  <si>
    <t>ACTIOPFIZE</t>
  </si>
  <si>
    <t>Action Peugeot</t>
  </si>
  <si>
    <t>FR0000121501</t>
  </si>
  <si>
    <t>ACTIOPGEOT</t>
  </si>
  <si>
    <t>Action Pernod Ricard</t>
  </si>
  <si>
    <t>ACTIORICAR</t>
  </si>
  <si>
    <t>Action PayPal Holdings Rg</t>
  </si>
  <si>
    <t>US70450Y1038</t>
  </si>
  <si>
    <t>ACPAYHOLRG</t>
  </si>
  <si>
    <t>Action Palo Alto Net Rg</t>
  </si>
  <si>
    <t>US6974351057</t>
  </si>
  <si>
    <t>ACTPALOALT</t>
  </si>
  <si>
    <t>Réservé à la GC IPB</t>
  </si>
  <si>
    <t>Action PLASTIC OMNIUM</t>
  </si>
  <si>
    <t>FR0000124570</t>
  </si>
  <si>
    <t>ACTIOPLAST</t>
  </si>
  <si>
    <t>(SPIRICA/PER/UC/ASACFAPES:9405),(SPIRICA/PER/UC/ULP:9401),(SPIRICA/PER/UC/LINXEA:9403),(SPIRICA/PER/UC/MPL:9402),(SPIRICA/PER/UC/NORTIA:9404),(SPIRICA/PER/UC/CYRUS:9408),(SPIRICA/PER/UC/ERES:9406)</t>
  </si>
  <si>
    <t>Action PEPSICO</t>
  </si>
  <si>
    <t>ACTIOPEPSI</t>
  </si>
  <si>
    <t>(SPIRICA/PER/UC/LINXEA:9403),(SPIRICA/PER/UC/MPL:9402),(SPIRICA/PER/UC/NORTIA:9404),(SPIRICA/PER/UC/ULP:9401),(SPIRICA/PER/UC/ASACFAPES:9405),(SPIRICA/PER/UC/CYRUS:9408),(SPIRICA/PER/UC/ERES:9406)</t>
  </si>
  <si>
    <t>Action PDD HOLDINGS</t>
  </si>
  <si>
    <t>ACTIOPDDHO</t>
  </si>
  <si>
    <t>Gestion Conseillée IPB  Gestion Personnalisée EDR</t>
  </si>
  <si>
    <t>Action Organon and CO</t>
  </si>
  <si>
    <t>US68622V1061</t>
  </si>
  <si>
    <t>ACTIOORGAN</t>
  </si>
  <si>
    <t>Action Orange</t>
  </si>
  <si>
    <t>ACTIORANGE</t>
  </si>
  <si>
    <t>Action Oracle Corp</t>
  </si>
  <si>
    <t>US68389X1054</t>
  </si>
  <si>
    <t>ACTIORACLE</t>
  </si>
  <si>
    <t>PLACECOTATION@012</t>
  </si>
  <si>
    <t>DEVISE@DKK</t>
  </si>
  <si>
    <t>Action ORSTED</t>
  </si>
  <si>
    <t>DK0060094928</t>
  </si>
  <si>
    <t>ACTIORSTED</t>
  </si>
  <si>
    <t>Action ORPEA</t>
  </si>
  <si>
    <t>FR0000184798</t>
  </si>
  <si>
    <t>ACTIOORPEA</t>
  </si>
  <si>
    <t>EUROCLEAR_FRANCE@0</t>
  </si>
  <si>
    <t>ZONE_GEOGRAPHIQUE@0</t>
  </si>
  <si>
    <t>TYPE_PUBLIC@0</t>
  </si>
  <si>
    <t>CLASSIFICATION_AMF@0</t>
  </si>
  <si>
    <t>Action Nvidia</t>
  </si>
  <si>
    <t>ACTIONVIDI</t>
  </si>
  <si>
    <t>Action Novo Nordisk - B</t>
  </si>
  <si>
    <t>DK0060534915</t>
  </si>
  <si>
    <t>ACTIONONOB</t>
  </si>
  <si>
    <t>Action Novartis</t>
  </si>
  <si>
    <t>CH0012005267</t>
  </si>
  <si>
    <t>ACTINOVART</t>
  </si>
  <si>
    <t>(SPIRICA/PER/UC/MPL:9402),(SPIRICA/PER/UC/ULP:9401),(SPIRICA/PER/UC/LINXEA:9403),(SPIRICA/PER/UC/NORTIA:9404),(SPIRICA/PER/UC/ASACFAPES:9405),(SPIRICA/PER/UC/ERES:9406),(SPIRICA/PER/UC/CYRUS:9408)</t>
  </si>
  <si>
    <t>PLACECOTATION@040</t>
  </si>
  <si>
    <t>Action Nordea Bk Rg</t>
  </si>
  <si>
    <t>ACTIONORBK</t>
  </si>
  <si>
    <t>Action Nokia</t>
  </si>
  <si>
    <t>ACTIONOKIA</t>
  </si>
  <si>
    <t>Action NextEra Energy Inc</t>
  </si>
  <si>
    <t>US65339F1012</t>
  </si>
  <si>
    <t>ACNEXENINC</t>
  </si>
  <si>
    <t>Action Nexans</t>
  </si>
  <si>
    <t>FR0000044448</t>
  </si>
  <si>
    <t>ACTIONEXAN</t>
  </si>
  <si>
    <t>Action Newmont Corporation</t>
  </si>
  <si>
    <t>US6516391066</t>
  </si>
  <si>
    <t>ACNWMNTCRP</t>
  </si>
  <si>
    <t>Action NOVO NORDISK CL.B</t>
  </si>
  <si>
    <t>DK0062498333</t>
  </si>
  <si>
    <t>ACTNOVNORD</t>
  </si>
  <si>
    <t>Action NIKE -B-</t>
  </si>
  <si>
    <t>ACTIONIKEB</t>
  </si>
  <si>
    <t>Action NETFLIX</t>
  </si>
  <si>
    <t>ACTIONETFL</t>
  </si>
  <si>
    <t>Action NESTLE</t>
  </si>
  <si>
    <t>CH0038863350</t>
  </si>
  <si>
    <t>ACTIONESTL</t>
  </si>
  <si>
    <t>Action NATIXIS</t>
  </si>
  <si>
    <t>FR0000120685</t>
  </si>
  <si>
    <t>ACTIONATXS</t>
  </si>
  <si>
    <t>Action Muench Rueckvers N</t>
  </si>
  <si>
    <t>ACTIOMUERN</t>
  </si>
  <si>
    <t>Action Morgan Stanley</t>
  </si>
  <si>
    <t>US6174464486</t>
  </si>
  <si>
    <t>ACTIOMORGS</t>
  </si>
  <si>
    <t>Action Moncler</t>
  </si>
  <si>
    <t>IT0004965148</t>
  </si>
  <si>
    <t>ACTIOMONCL</t>
  </si>
  <si>
    <t>Action Moderna</t>
  </si>
  <si>
    <t>US60770K1079</t>
  </si>
  <si>
    <t>ACTMODERNA</t>
  </si>
  <si>
    <t>Action Microsoft</t>
  </si>
  <si>
    <t>ACTIOMICRO</t>
  </si>
  <si>
    <t>Action Micron Technology</t>
  </si>
  <si>
    <t>US5951121038</t>
  </si>
  <si>
    <t>ACTIOMITEC</t>
  </si>
  <si>
    <t>Split et changement de code ISIN</t>
  </si>
  <si>
    <t>Action Michelin Nom.</t>
  </si>
  <si>
    <t>FR0000121261</t>
  </si>
  <si>
    <t>ACTIOMICHL</t>
  </si>
  <si>
    <t>(SPIRICA/PER/UC/ULP:9401),(SPIRICA/PER/UC/LINXEA:9403),(SPIRICA/PER/UC/NORTIA:9404),(SPIRICA/PER/UC/MPL:9402),(SPIRICA/PER/UC/ASACFAPES:9405),(SPIRICA/PER/UC/CYRUS:9408),(SPIRICA/PER/UC/ERES:9406)</t>
  </si>
  <si>
    <t>Action Michelin</t>
  </si>
  <si>
    <t>ACTIOMICHE</t>
  </si>
  <si>
    <t>Action Meta Plateforms Inc</t>
  </si>
  <si>
    <t>ACTIOFACEB</t>
  </si>
  <si>
    <t>Gestion Conseillée Indosuez</t>
  </si>
  <si>
    <t>Action Merck &amp; Co Inc</t>
  </si>
  <si>
    <t>ACTIOMEKCO</t>
  </si>
  <si>
    <t>Action Mercialys</t>
  </si>
  <si>
    <t>FR0010241638</t>
  </si>
  <si>
    <t>ACTIOMERCI</t>
  </si>
  <si>
    <t>Action Mercedes Benz Group</t>
  </si>
  <si>
    <t>ACTIODAIMN</t>
  </si>
  <si>
    <t>Action McPhy Energy</t>
  </si>
  <si>
    <t>FR0011742329</t>
  </si>
  <si>
    <t>ACTIOMCPHY</t>
  </si>
  <si>
    <t xml:space="preserve">Action Mastercard Inc </t>
  </si>
  <si>
    <t>US57636Q1040</t>
  </si>
  <si>
    <t>ACMASRDINC</t>
  </si>
  <si>
    <t>(SPIRICA/PER/UC/ASACFAPES:9405),(SPIRICA/PER/UC/ULP:9401),(SPIRICA/PER/UC/MPL:9402),(SPIRICA/PER/UC/NORTIA:9404),(SPIRICA/PER/UC/CYRUS:9408),(SPIRICA/PER/UC/LINXEA:9403),(SPIRICA/PER/UC/ERES:9406)</t>
  </si>
  <si>
    <t>non éligible à la gamme GL</t>
  </si>
  <si>
    <t>Action METABOLIC EXPLORER</t>
  </si>
  <si>
    <t>FR0004177046</t>
  </si>
  <si>
    <t>ACTIOMETEX</t>
  </si>
  <si>
    <t>(SPIRICA/PER/UC/ULP:9401),(SPIRICA/PER/UC/LINXEA:9403),(SPIRICA/PER/UC/ASACFAPES:9405),(SPIRICA/PER/UC/MPL:9402),(SPIRICA/PER/UC/NORTIA:9404),(SPIRICA/PER/UC/CYRUS:9408),(SPIRICA/PER/UC/ERES:9406)</t>
  </si>
  <si>
    <t>Action MC DONALD'S CORP</t>
  </si>
  <si>
    <t>ACTIOMCDON</t>
  </si>
  <si>
    <t>CLASSIFICATION_PACTE_BCE@8</t>
  </si>
  <si>
    <t>non éligible à la gamme GL le 19/12/2024</t>
  </si>
  <si>
    <t>17/12/0204</t>
  </si>
  <si>
    <t>(SPIRICA/PER/UC/ULP:9401),(SPIRICA/PER/UC/ERES:9406),(SPIRICA/PER/UC/MPL:9402),(SPIRICA/PER/UC/NORTIA:9404),(SPIRICA/PER/UC/LINXEA:9403),(SPIRICA/PER/UC/ASACFAPES:9405),(SPIRICA/PER/UC/CYRUS:9408)</t>
  </si>
  <si>
    <t>non éligible à la gamme le 19/12/2024, crée pour OST</t>
  </si>
  <si>
    <t>Action Louis Hachette Groupe</t>
  </si>
  <si>
    <t>FR001400TL40</t>
  </si>
  <si>
    <t>ACTLOUHACH</t>
  </si>
  <si>
    <t>Action Logitech International SA</t>
  </si>
  <si>
    <t>CH0025751329</t>
  </si>
  <si>
    <t>ACTLOGITEC</t>
  </si>
  <si>
    <t>Action Lockheed Martin Corporation</t>
  </si>
  <si>
    <t>US5398301094</t>
  </si>
  <si>
    <t>ACTLOCMARO</t>
  </si>
  <si>
    <t xml:space="preserve">F/A </t>
  </si>
  <si>
    <t>Action Linde PLC</t>
  </si>
  <si>
    <t>IE00BZ12WP82</t>
  </si>
  <si>
    <t>ACTIOLINDP</t>
  </si>
  <si>
    <t>Action Linde</t>
  </si>
  <si>
    <t>ACTIONLIND</t>
  </si>
  <si>
    <t>(SPIRICA/PER/UC/MPL:9402),(SPIRICA/PER/UC/NORTIA:9404),(SPIRICA/PER/UC/ASACFAPES:9405),(SPIRICA/PER/UC/CYRUS:9408),(SPIRICA/PER/UC/ERES:9406),(SPIRICA/PER/UC/LINXEA:9403),(SPIRICA/PER/UC/ULP:9401)</t>
  </si>
  <si>
    <t>Action Leonardo SPA</t>
  </si>
  <si>
    <t>ACTIOLEODO</t>
  </si>
  <si>
    <t>Action Legrand</t>
  </si>
  <si>
    <t>ACTIOLGRND</t>
  </si>
  <si>
    <t>Action LafargeHolcim</t>
  </si>
  <si>
    <t>CH0012214059</t>
  </si>
  <si>
    <t>ACTIOLAFHO</t>
  </si>
  <si>
    <t>Action Lafarge</t>
  </si>
  <si>
    <t>FR0000120537</t>
  </si>
  <si>
    <t>ACTIOLAFRG</t>
  </si>
  <si>
    <t>Action La Française des Jeux</t>
  </si>
  <si>
    <t>FR0013451333</t>
  </si>
  <si>
    <t>ACTIONFDJ</t>
  </si>
  <si>
    <t>Action LVMH</t>
  </si>
  <si>
    <t>ACTIONLVMH</t>
  </si>
  <si>
    <t>Action L'Oréal</t>
  </si>
  <si>
    <t>ACTIOOREAL</t>
  </si>
  <si>
    <t>Action Kroger Co</t>
  </si>
  <si>
    <t>US5010441013</t>
  </si>
  <si>
    <t>ACTIOKROGR</t>
  </si>
  <si>
    <t>Action Koninklijke Ahold Delhaize N.V.</t>
  </si>
  <si>
    <t>ACTIOKADNV</t>
  </si>
  <si>
    <t>Action Kone-B Rg</t>
  </si>
  <si>
    <t>FI0009013403</t>
  </si>
  <si>
    <t>ACTKONBBRG</t>
  </si>
  <si>
    <t>GP EDRAC</t>
  </si>
  <si>
    <t xml:space="preserve">Action Kon DSM </t>
  </si>
  <si>
    <t>NL0000009827</t>
  </si>
  <si>
    <t>ACTKONDSMJ</t>
  </si>
  <si>
    <t>Action Klepierre</t>
  </si>
  <si>
    <t>ACTIOKPIER</t>
  </si>
  <si>
    <t>Action Kering</t>
  </si>
  <si>
    <t>ACTIOKERNG</t>
  </si>
  <si>
    <t>Action Kellanova</t>
  </si>
  <si>
    <t>US4878361082</t>
  </si>
  <si>
    <t>ACTKELLCOM</t>
  </si>
  <si>
    <t>Support Gestion Personalisée IPB</t>
  </si>
  <si>
    <t>Action KINGSPAN GROUP PLC</t>
  </si>
  <si>
    <t>IE0004927939</t>
  </si>
  <si>
    <t>ACTKINGPLC</t>
  </si>
  <si>
    <t>Action Johnson &amp; Johnson</t>
  </si>
  <si>
    <t>ACTIOJJOHN</t>
  </si>
  <si>
    <t>FERMETURE A LA DEMANDE MOF</t>
  </si>
  <si>
    <t>Action JUST EAT</t>
  </si>
  <si>
    <t>GB00BKX5CN86</t>
  </si>
  <si>
    <t>ACTIOJUSTE</t>
  </si>
  <si>
    <t>Action JPMorgan Chase</t>
  </si>
  <si>
    <t>ACTIOMORGA</t>
  </si>
  <si>
    <t>Action JCDecaux</t>
  </si>
  <si>
    <t>FR0000077919</t>
  </si>
  <si>
    <t>ACTIOJCDEC</t>
  </si>
  <si>
    <t>Action Intuitive Surgical</t>
  </si>
  <si>
    <t>US46120E6023</t>
  </si>
  <si>
    <t>ACTINTSURG</t>
  </si>
  <si>
    <t>Action Intesa Sanpaolo</t>
  </si>
  <si>
    <t>ACTIOINTSN</t>
  </si>
  <si>
    <t>Action Interparfums</t>
  </si>
  <si>
    <t>FR0004024222</t>
  </si>
  <si>
    <t>ACTINTPARF</t>
  </si>
  <si>
    <t>Action Intel</t>
  </si>
  <si>
    <t>ACTIOINTEL</t>
  </si>
  <si>
    <t>Réservé Gestion dédiée IPB</t>
  </si>
  <si>
    <t>(SPIRICA/INDOSUEZPRIVATEBANKING:1159),(SPIRICA/INDOSUEZPRIVATEBANKING:1160),(SPIRICA/INDOSUEZPRIVATEBANKING:2260)</t>
  </si>
  <si>
    <t>Action Innate Pharma</t>
  </si>
  <si>
    <t>FR0010331421</t>
  </si>
  <si>
    <t>ACTIOINNPH</t>
  </si>
  <si>
    <t>(SPIRICA/INDOSUEZPRIVATEBANKING:2260),(SPIRICA/INDOSUEZPRIVATEBANKING:1159),(SPIRICA/INDOSUEZPRIVATEBANKING:1160),(SPIRICA/PER/UC/ULP:9401),(SPIRICA/PER/UC/LINXEA:9403),(SPIRICA/PER/UC/MPL:9402),(SPIRICA/PER/UC/NORTIA:9404),(SPIRICA/PER/UC/ASACFAPES:9405)</t>
  </si>
  <si>
    <t>RADIATION</t>
  </si>
  <si>
    <t>Action Ingenico Group</t>
  </si>
  <si>
    <t>FR0000125346</t>
  </si>
  <si>
    <t>ACTIOINGGR</t>
  </si>
  <si>
    <t>(SPIRICA/PER/UC/ULP:9401),(SPIRICA/PER/UC/MPL:9402),(SPIRICA/PER/UC/LINXEA:9403),(SPIRICA/PER/UC/NORTIA:9404),(SPIRICA/PER/UC/ASACFAPES:9405),(SPIRICA/PER/UC/CYRUS:9408),(SPIRICA/PER/UC/ERES:9406)</t>
  </si>
  <si>
    <t>Action Infineon Technologies</t>
  </si>
  <si>
    <t>ACTIONINFI</t>
  </si>
  <si>
    <t>Action Inditex</t>
  </si>
  <si>
    <t>ACTIOINDTX</t>
  </si>
  <si>
    <t>Action Iliad</t>
  </si>
  <si>
    <t>FR0004035913</t>
  </si>
  <si>
    <t>ACTIOLLIAD</t>
  </si>
  <si>
    <t>Action Icade</t>
  </si>
  <si>
    <t>FR0000035081</t>
  </si>
  <si>
    <t>ACTIOICADE</t>
  </si>
  <si>
    <t>Action Iberdrola</t>
  </si>
  <si>
    <t>ACTIOIBRDR</t>
  </si>
  <si>
    <t>Action IPSEN</t>
  </si>
  <si>
    <t>FR0010259150</t>
  </si>
  <si>
    <t>ACTIOIPSEN</t>
  </si>
  <si>
    <t>support qui change de code ISIN =&gt; NL0011821202</t>
  </si>
  <si>
    <t>Action ING Group (ancien)</t>
  </si>
  <si>
    <t>NL0000303600</t>
  </si>
  <si>
    <t>ACTIOINGRP</t>
  </si>
  <si>
    <t>Action ING Group</t>
  </si>
  <si>
    <t>ACT2INGGRP</t>
  </si>
  <si>
    <t>(SPIRICA/PER/UC/MPL:9402),(SPIRICA/PER/UC/CYRUS:9408),(SPIRICA/PER/UC/NORTIA:9404),(SPIRICA/PER/UC/ULP:9401),(SPIRICA/PER/UC/LINXEA:9403),(SPIRICA/PER/UC/ASACFAPES:9405),(SPIRICA/PER/UC/ERES:9406)</t>
  </si>
  <si>
    <t>Action IBM</t>
  </si>
  <si>
    <t>ACTIONIBM</t>
  </si>
  <si>
    <t>Action Honeywell International Inc</t>
  </si>
  <si>
    <t>ACTHONWELL</t>
  </si>
  <si>
    <t>Action Hermès International</t>
  </si>
  <si>
    <t>ACTIOHERMI</t>
  </si>
  <si>
    <t>Action Heineken</t>
  </si>
  <si>
    <t>NL0000009165</t>
  </si>
  <si>
    <t>ACTIOHEINK</t>
  </si>
  <si>
    <t>non éligible à la gamme au 19/12/2024</t>
  </si>
  <si>
    <t>(SPIRICA/PER/UC/MPL:9402),(SPIRICA/PER/UC/ULP:9401),(SPIRICA/PER/UC/LINXEA:9403),(SPIRICA/PER/UC/NORTIA:9404),(SPIRICA/PER/UC/ERES:9406),(SPIRICA/PER/UC/ASACFAPES:9405),(SPIRICA/PER/UC/CYRUS:9408)</t>
  </si>
  <si>
    <t>non éligible à la gamme le 19/12/2024</t>
  </si>
  <si>
    <t>Action Havas</t>
  </si>
  <si>
    <t>NL0015002AH0</t>
  </si>
  <si>
    <t>ACTHAVAS</t>
  </si>
  <si>
    <t xml:space="preserve">Gestion dédiée IPB </t>
  </si>
  <si>
    <t>Action HSBC HLDG</t>
  </si>
  <si>
    <t>GB0005405286</t>
  </si>
  <si>
    <t>ACTIHSBCHL</t>
  </si>
  <si>
    <t>Action HOME DEPOT</t>
  </si>
  <si>
    <t>ACTIOHOMDP</t>
  </si>
  <si>
    <t>Action HENKEL PFD</t>
  </si>
  <si>
    <t>DE0006048432</t>
  </si>
  <si>
    <t>ACTIOHENKE</t>
  </si>
  <si>
    <t>Action Google C</t>
  </si>
  <si>
    <t>US38259P7069</t>
  </si>
  <si>
    <t>ACTIOGOOGL</t>
  </si>
  <si>
    <t>Action Goldman Sachs Group</t>
  </si>
  <si>
    <t>ACTGOLSACG</t>
  </si>
  <si>
    <t>Action GlaxoSmithKline PLC</t>
  </si>
  <si>
    <t>GB0009252882</t>
  </si>
  <si>
    <t>ACTIOGLAXO</t>
  </si>
  <si>
    <t>Action Getlink SE</t>
  </si>
  <si>
    <t>ACTIOGPEUR</t>
  </si>
  <si>
    <t>Action Generali</t>
  </si>
  <si>
    <t>IT0000062072</t>
  </si>
  <si>
    <t>ACTIOGNRLI</t>
  </si>
  <si>
    <t>Action General Electric RG</t>
  </si>
  <si>
    <t>US3696041033</t>
  </si>
  <si>
    <t>ACTIOGELEC</t>
  </si>
  <si>
    <t>OPA</t>
  </si>
  <si>
    <t>Action Gemalto</t>
  </si>
  <si>
    <t>NL0000400653</t>
  </si>
  <si>
    <t>ACTIOGEMAL</t>
  </si>
  <si>
    <t>Action Gecina</t>
  </si>
  <si>
    <t>ACTIOGECIN</t>
  </si>
  <si>
    <t>Action GTT - Gaztransport et Technigaz</t>
  </si>
  <si>
    <t>FR0011726835</t>
  </si>
  <si>
    <t>ACTGTTCONJ</t>
  </si>
  <si>
    <t>(SPIRICA/INDOSUEZPRIVATEBANKING:9401),(SPIRICA/PER/UC/LINXEA:9403),(SPIRICA/PER/UC/MPL:9402),(SPIRICA/PER/UC/NORTIA:9404),(SPIRICA/PER/UC/ASACFAPES:9405)</t>
  </si>
  <si>
    <t>Action GSK PLC</t>
  </si>
  <si>
    <t>GB00BN7SWP63</t>
  </si>
  <si>
    <t>ACTIGSKPLC</t>
  </si>
  <si>
    <t>Action GENFIT</t>
  </si>
  <si>
    <t>FR0004163111</t>
  </si>
  <si>
    <t>ACTIOGNFIT</t>
  </si>
  <si>
    <t>Action créée pour traiter l'OST (répartition d'office) de l'Action General Electric Co -US3696043013</t>
  </si>
  <si>
    <t>(SPIRICA/PER/UC/NORTIA:9404),(SPIRICA/PER/UC/ASACFAPES:9405),(SPIRICA/PER/UC/CYRUS:9408)</t>
  </si>
  <si>
    <t>Action GE Vernova</t>
  </si>
  <si>
    <t>US36828A1016</t>
  </si>
  <si>
    <t>ACTGENEOST</t>
  </si>
  <si>
    <t>Action GE Aerospace</t>
  </si>
  <si>
    <t>US3696043013</t>
  </si>
  <si>
    <t>ACTGENELEC</t>
  </si>
  <si>
    <t>Action Fresenius</t>
  </si>
  <si>
    <t>DE0005785604</t>
  </si>
  <si>
    <t>ACTIOFRESN</t>
  </si>
  <si>
    <t>Action Forvia</t>
  </si>
  <si>
    <t>ACTIOFAURE</t>
  </si>
  <si>
    <t>Action Flutter Entmt Rg</t>
  </si>
  <si>
    <t>ACTFLUENTG</t>
  </si>
  <si>
    <t>Action Fiserv Inc</t>
  </si>
  <si>
    <t>US3377381088</t>
  </si>
  <si>
    <t>ACTIOFISER</t>
  </si>
  <si>
    <t>Action technique</t>
  </si>
  <si>
    <t>Action Ferrovial Tech</t>
  </si>
  <si>
    <t>ES0118900184</t>
  </si>
  <si>
    <t>ACTFERTECH</t>
  </si>
  <si>
    <t>réservé la Gestion Conseillée et à la Gestion Personnalisée IPB</t>
  </si>
  <si>
    <t>(SPIRICA/INDOSUEZPRIVATEBANKING:1160),(SPIRICA/INDOSUEZPRIVATEBANKING:1159),(SPIRICA/INDOSUEZPRIVATEBANKING:2260)</t>
  </si>
  <si>
    <t>Action Ferrovial SE</t>
  </si>
  <si>
    <t>NL0015001FS8</t>
  </si>
  <si>
    <t>ACTIOFERSE</t>
  </si>
  <si>
    <t>N/A Perf ES (valeur transitoire, non côtée et non commercialisable)</t>
  </si>
  <si>
    <t>Action Ferrovial NV16</t>
  </si>
  <si>
    <t>ES0118900051</t>
  </si>
  <si>
    <t>ACTIFERRON</t>
  </si>
  <si>
    <t>réservé gestion dédiée IPB</t>
  </si>
  <si>
    <t>(SPIRICA/INDOSUEZPRIVATEBANKING:2260),(SPIRICA/INDOSUEZPRIVATEBANKING:1159),(SPIRICA/INDOSUEZPRIVATEBANKING:1160)</t>
  </si>
  <si>
    <t>Action Ferrovial</t>
  </si>
  <si>
    <t>ES0118900010</t>
  </si>
  <si>
    <t>ACTIOFERRO</t>
  </si>
  <si>
    <t>Action Ferrari NV</t>
  </si>
  <si>
    <t>ACTIFERRNV</t>
  </si>
  <si>
    <t xml:space="preserve">Fermeture suite à non éligibilité  </t>
  </si>
  <si>
    <t>Action Exxon Mobil</t>
  </si>
  <si>
    <t>US30231G1022</t>
  </si>
  <si>
    <t>ACTIOEXXON</t>
  </si>
  <si>
    <t>Action Eutelsat Communication</t>
  </si>
  <si>
    <t>FR0010221234</t>
  </si>
  <si>
    <t>ACTIOEUCOM</t>
  </si>
  <si>
    <t>Action Euronext</t>
  </si>
  <si>
    <t>ACTIONEURO</t>
  </si>
  <si>
    <t>Action Eurofins Scientific</t>
  </si>
  <si>
    <t>ACTIOSCIEN</t>
  </si>
  <si>
    <t>Action Estee Lauder</t>
  </si>
  <si>
    <t>US5184391044</t>
  </si>
  <si>
    <t>ACTIESTLAUD</t>
  </si>
  <si>
    <t>Action EssilorLuxottica</t>
  </si>
  <si>
    <t>ACTIOESINT</t>
  </si>
  <si>
    <t>Action Equinix Reit</t>
  </si>
  <si>
    <t>US29444U7000</t>
  </si>
  <si>
    <t>ACTIOEQUIN</t>
  </si>
  <si>
    <t>Action Eni</t>
  </si>
  <si>
    <t>ACTIONENI</t>
  </si>
  <si>
    <t>Action Enel</t>
  </si>
  <si>
    <t>ACTIONENEL</t>
  </si>
  <si>
    <t>EUROCLEAR_FRANCE@2</t>
  </si>
  <si>
    <t>TYPEAFFECTATION@TAFSUPINC</t>
  </si>
  <si>
    <t>Action Emeis</t>
  </si>
  <si>
    <t>FR001400NLM4</t>
  </si>
  <si>
    <t>ACTIORPEAO</t>
  </si>
  <si>
    <t>pour la gestion dédiée IPB</t>
  </si>
  <si>
    <t>Action Elior</t>
  </si>
  <si>
    <t>FR0011950732</t>
  </si>
  <si>
    <t>ACTIOELIOR</t>
  </si>
  <si>
    <t>Action Eiffage</t>
  </si>
  <si>
    <t>ACTIOEIFFA</t>
  </si>
  <si>
    <t>Action Edenred</t>
  </si>
  <si>
    <t>ACTIOEDENR</t>
  </si>
  <si>
    <t>Action Ecolab Inc</t>
  </si>
  <si>
    <t>US2788651006</t>
  </si>
  <si>
    <t>ACTECOLINC</t>
  </si>
  <si>
    <t>Action Eaton Corporation PLC</t>
  </si>
  <si>
    <t>IE00B8KQN827</t>
  </si>
  <si>
    <t>ACTEATCORP</t>
  </si>
  <si>
    <t>Action EUROFINS SCIENTIF</t>
  </si>
  <si>
    <t>FR0000038259</t>
  </si>
  <si>
    <t>ACTIOEFINS</t>
  </si>
  <si>
    <t>Gestion Conseillée IPB  Ajout en gestion libre pour traitement de l'OST</t>
  </si>
  <si>
    <t>Non eligible à la gamme ACTIONS en gestion libre</t>
  </si>
  <si>
    <t>Action EUROAPI</t>
  </si>
  <si>
    <t>FR0014008VX5</t>
  </si>
  <si>
    <t>ACTEUROAPI</t>
  </si>
  <si>
    <t>Action ENGIE</t>
  </si>
  <si>
    <t>ACTIONGDFS</t>
  </si>
  <si>
    <t>Action ELIS</t>
  </si>
  <si>
    <t>FR0012435121</t>
  </si>
  <si>
    <t>ACTIONELIS</t>
  </si>
  <si>
    <t xml:space="preserve">Liquidation </t>
  </si>
  <si>
    <t>Action EDF</t>
  </si>
  <si>
    <t>FR0010242511</t>
  </si>
  <si>
    <t>ACTIONEDF</t>
  </si>
  <si>
    <t>Action E.ON N</t>
  </si>
  <si>
    <t>DE000ENAG999</t>
  </si>
  <si>
    <t>ACTIONEONN</t>
  </si>
  <si>
    <t>Action Dufry AG</t>
  </si>
  <si>
    <t>CH0023405456</t>
  </si>
  <si>
    <t>ACTDUFRYAG</t>
  </si>
  <si>
    <t>Action Deutsche Telekom N</t>
  </si>
  <si>
    <t>ACTIODETLN</t>
  </si>
  <si>
    <t>Action Deutsche Post AG</t>
  </si>
  <si>
    <t>ACTIODEPSN</t>
  </si>
  <si>
    <t>Action Deutsche Boerse AG</t>
  </si>
  <si>
    <t>ACTIODEUTBOER</t>
  </si>
  <si>
    <t>Action Deutsche Bank N</t>
  </si>
  <si>
    <t>DE0005140008</t>
  </si>
  <si>
    <t>ACTIODEBNK</t>
  </si>
  <si>
    <t>Action Delta Air Lines Rg</t>
  </si>
  <si>
    <t>US2473617023</t>
  </si>
  <si>
    <t>ACTDELTAIR</t>
  </si>
  <si>
    <t>DIVISION</t>
  </si>
  <si>
    <t>Action Dassault Systèmes</t>
  </si>
  <si>
    <t>FR0000130650</t>
  </si>
  <si>
    <t>ACTIODASYS</t>
  </si>
  <si>
    <t>Action Dassault Systemes SE</t>
  </si>
  <si>
    <t>ACTDASSYSE</t>
  </si>
  <si>
    <t>Action Dassault Aviation</t>
  </si>
  <si>
    <t>FR0000121725</t>
  </si>
  <si>
    <t>ACTIODLTAV</t>
  </si>
  <si>
    <t>Action Danone</t>
  </si>
  <si>
    <t>ACTIODANONE</t>
  </si>
  <si>
    <t>Action Daimler Truck Holding AG</t>
  </si>
  <si>
    <t>DE000DTR0CK8</t>
  </si>
  <si>
    <t>ACTDAIMTRC</t>
  </si>
  <si>
    <t>(SPIRICA/PER/UC/ULP:9401),(SPIRICA/PER/UC/LINXEA:9403),(SPIRICA/PER/UC/ASACFAPES:9405),(SPIRICA/PER/UC/CYRUS:9408),(SPIRICA/PER/UC/MPL:9402),(SPIRICA/PER/UC/NORTIA:9404)</t>
  </si>
  <si>
    <t xml:space="preserve">Action DaVita </t>
  </si>
  <si>
    <t>US23918K1088</t>
  </si>
  <si>
    <t>ACTIODAVIT</t>
  </si>
  <si>
    <t>Action DOW RG-WI</t>
  </si>
  <si>
    <t>ACTIODOWRW</t>
  </si>
  <si>
    <t>Réservée à la GC et GP IPB.</t>
  </si>
  <si>
    <t>Action DIAGEO</t>
  </si>
  <si>
    <t>GB0002374006</t>
  </si>
  <si>
    <t>ACTIODIAGE</t>
  </si>
  <si>
    <t>Réservé à IPB</t>
  </si>
  <si>
    <t>(SPIRICA/PER/UC/NORTIA:9404),(SPIRICA/PER/UC/ERES:9406),(SPIRICA/PER/UC/LINXEA:9403),(SPIRICA/PER/UC/ASACFAPES:9405),(SPIRICA/PER/UC/CYRUS:9408),(SPIRICA/PER/UC/ULP:9401),(SPIRICA/PER/UC/MPL:9402)</t>
  </si>
  <si>
    <t>Action DASSAULT AVIATION</t>
  </si>
  <si>
    <t>ACTDASSAVI</t>
  </si>
  <si>
    <t>Action DANAHER CORPORATION</t>
  </si>
  <si>
    <t>US2358511028</t>
  </si>
  <si>
    <t>ACTIODNHCO</t>
  </si>
  <si>
    <t>PLACECOTATION@220</t>
  </si>
  <si>
    <t>Action Crédit Suisse Group AG</t>
  </si>
  <si>
    <t>CH0012138530</t>
  </si>
  <si>
    <t>ACTIOCREDSUI</t>
  </si>
  <si>
    <t>Action Crédit Agricole</t>
  </si>
  <si>
    <t>ACTIONCRAG</t>
  </si>
  <si>
    <t>Action CrowdStrike Holdings Inc</t>
  </si>
  <si>
    <t>US22788C1053</t>
  </si>
  <si>
    <t>ACTIOCRWDH</t>
  </si>
  <si>
    <t>Action Covivio SA</t>
  </si>
  <si>
    <t>FR0000064578</t>
  </si>
  <si>
    <t>ACTIOFONCI</t>
  </si>
  <si>
    <t>Action Covestro</t>
  </si>
  <si>
    <t>DE0006062144</t>
  </si>
  <si>
    <t>ACTIOCOVES</t>
  </si>
  <si>
    <t>N/A Perf ES (Reverse en 2017)</t>
  </si>
  <si>
    <t>Action Compass Group PLC</t>
  </si>
  <si>
    <t>GB00BLNN3L44</t>
  </si>
  <si>
    <t>ACTIOCOMPASS</t>
  </si>
  <si>
    <t>Action Compass Group</t>
  </si>
  <si>
    <t>GB00BD6K4575</t>
  </si>
  <si>
    <t>ACTCOMGRUP</t>
  </si>
  <si>
    <t>Action Comcast-A</t>
  </si>
  <si>
    <t>US20030N1019</t>
  </si>
  <si>
    <t>ACTENCJUCO</t>
  </si>
  <si>
    <t>Action Coca-Cola Co</t>
  </si>
  <si>
    <t>ACTIOCOCAC</t>
  </si>
  <si>
    <t>Action Cisco Systems</t>
  </si>
  <si>
    <t>ACTIOCISCO</t>
  </si>
  <si>
    <t>IPB GESTION CONSEILLEE</t>
  </si>
  <si>
    <t>Action Cie Fin Richemont</t>
  </si>
  <si>
    <t>CH0210483332</t>
  </si>
  <si>
    <t>ACTIOCFRIC</t>
  </si>
  <si>
    <t>Action Christian Dior</t>
  </si>
  <si>
    <t>FR0000130403</t>
  </si>
  <si>
    <t>ACTIOCDIOR</t>
  </si>
  <si>
    <t>Action Chevron</t>
  </si>
  <si>
    <t>ACTIOCHVRO</t>
  </si>
  <si>
    <t>Action Cboe Global Markets</t>
  </si>
  <si>
    <t>US12503M1080</t>
  </si>
  <si>
    <t>ACTCBGLOMA</t>
  </si>
  <si>
    <t>Gestion Dédiée IPB</t>
  </si>
  <si>
    <t>Action Caïxa Bank</t>
  </si>
  <si>
    <t>ES0140609019</t>
  </si>
  <si>
    <t>ACTIOCAIXABA</t>
  </si>
  <si>
    <t>Action Caterpillar</t>
  </si>
  <si>
    <t>ACTIOCATER</t>
  </si>
  <si>
    <t>crée uniquement pour traiter l'ost</t>
  </si>
  <si>
    <t>Action Casino Guichard-Perrachon</t>
  </si>
  <si>
    <t>FR001400OKR3</t>
  </si>
  <si>
    <t>ACT</t>
  </si>
  <si>
    <t>Action Casino Gp</t>
  </si>
  <si>
    <t>FR0000125585</t>
  </si>
  <si>
    <t>ACTIOCASGP</t>
  </si>
  <si>
    <t>Action Carrefour</t>
  </si>
  <si>
    <t>ACTIOCARRF</t>
  </si>
  <si>
    <t>Gestion Personnalisée IPB.</t>
  </si>
  <si>
    <t>Action Carlsberg AS</t>
  </si>
  <si>
    <t>DK0010181759</t>
  </si>
  <si>
    <t>ACTCARLBRG</t>
  </si>
  <si>
    <t>Action CapGemini</t>
  </si>
  <si>
    <t>ACTIOCAPGM</t>
  </si>
  <si>
    <t>non éligible à la gamme</t>
  </si>
  <si>
    <t>(SPIRICA/PER/UC/CYRUS:9408),(SPIRICA/PER/UC/ERES:9406),(SPIRICA/PER/UC/ASACFAPES:9405),(SPIRICA/PER/UC/LINXEA:9403),(SPIRICA/PER/UC/MPL:9402),(SPIRICA/PER/UC/NORTIA:9404),(SPIRICA/PER/UC/ULP:9401)</t>
  </si>
  <si>
    <t>création pour OST - non égligible à la gamme au 19/12/2024</t>
  </si>
  <si>
    <t>Action Canal +</t>
  </si>
  <si>
    <t>FR001400T0D6</t>
  </si>
  <si>
    <t>ACTCANALPLU</t>
  </si>
  <si>
    <t>Action CRH PLC</t>
  </si>
  <si>
    <t>IE0001827041</t>
  </si>
  <si>
    <t>ACTICRHPLC</t>
  </si>
  <si>
    <t>(SPIRICA/PER/UC/ASACFAPES:9405),(SPIRICA/PER/UC/ULP:9401),(SPIRICA/PER/UC/LINXEA:9403),(SPIRICA/PER/UC/CYRUS:9408),(SPIRICA/PER/UC/MPL:9402),(SPIRICA/PER/UC/NORTIA:9404),(SPIRICA/PER/UC/ERES:9406)</t>
  </si>
  <si>
    <t>Action COSTCO WHOLESALE</t>
  </si>
  <si>
    <t>ACTIOCOSWH</t>
  </si>
  <si>
    <t>Action Buzzi</t>
  </si>
  <si>
    <t>IT0001347308</t>
  </si>
  <si>
    <t>ACTIOBUZZI</t>
  </si>
  <si>
    <t>Action Bureau Veritas</t>
  </si>
  <si>
    <t>ACTIOBRVER</t>
  </si>
  <si>
    <t>Action Broadridge Financial Solutions</t>
  </si>
  <si>
    <t>US11133T1034</t>
  </si>
  <si>
    <t>ACTBRFISOS</t>
  </si>
  <si>
    <t>Action Broadcom</t>
  </si>
  <si>
    <t>ACTIONBROAD</t>
  </si>
  <si>
    <t>Action Bouygues</t>
  </si>
  <si>
    <t>ACTIOBOUYG</t>
  </si>
  <si>
    <t>IPB</t>
  </si>
  <si>
    <t>Action Bollore</t>
  </si>
  <si>
    <t>FR0000039299</t>
  </si>
  <si>
    <t>ACTIOBOLLO</t>
  </si>
  <si>
    <t>(SPIRICA/PER/UC/ERES:9406),(SPIRICA/PER/UC/ULP:9401),(SPIRICA/PER/UC/MPL:9402),(SPIRICA/PER/UC/LINXEA:9403),(SPIRICA/PER/UC/NORTIA:9404),(SPIRICA/PER/UC/ASACFAPES:9405),(SPIRICA/PER/UC/CYRUS:9408)</t>
  </si>
  <si>
    <t>Action Boeing CO</t>
  </si>
  <si>
    <t>ACTIOBOEIN</t>
  </si>
  <si>
    <t>Action Berkshire Hathaway</t>
  </si>
  <si>
    <t>US0846707026</t>
  </si>
  <si>
    <t>ACTIOBERKH</t>
  </si>
  <si>
    <t>Action Bayer N</t>
  </si>
  <si>
    <t>ACTIOBAYRN</t>
  </si>
  <si>
    <t>Action Barclays PLC</t>
  </si>
  <si>
    <t>GB0031348658</t>
  </si>
  <si>
    <t>ACTIOBARCL</t>
  </si>
  <si>
    <t>Action Bank of America</t>
  </si>
  <si>
    <t>US0605051046</t>
  </si>
  <si>
    <t>ACTBNKAMER</t>
  </si>
  <si>
    <t>Action Banco Santander</t>
  </si>
  <si>
    <t>ACTIOBANSA</t>
  </si>
  <si>
    <t>Action Banca Mps RG</t>
  </si>
  <si>
    <t>IT0005218752</t>
  </si>
  <si>
    <t>ACTIOBANCA</t>
  </si>
  <si>
    <t>(SPIRICA/PER/UC/ULP:9401),(SPIRICA/PER/UC/LINXEA:9403),(SPIRICA/PER/UC/MPL:9402),(SPIRICA/PER/UC/ASACFAPES:9405),(SPIRICA/PER/UC/NORTIA:9404)</t>
  </si>
  <si>
    <t>Action Banca MPS</t>
  </si>
  <si>
    <t>IT0005508921</t>
  </si>
  <si>
    <t>ACTBANCMPS</t>
  </si>
  <si>
    <t>Action Ball Corp</t>
  </si>
  <si>
    <t>US0584981064</t>
  </si>
  <si>
    <t>ACTIOBALLC</t>
  </si>
  <si>
    <t>Gestion Personlisée IPB</t>
  </si>
  <si>
    <t>Action BROWN &amp; BROWN</t>
  </si>
  <si>
    <t>US1152361010</t>
  </si>
  <si>
    <t>ACTBROBROW</t>
  </si>
  <si>
    <t>Action BP PLC</t>
  </si>
  <si>
    <t>GB0007980591</t>
  </si>
  <si>
    <t>ACTIOBPPLC</t>
  </si>
  <si>
    <t>Action BNP Paribas A</t>
  </si>
  <si>
    <t>ACTBNPPRBAS</t>
  </si>
  <si>
    <t>Action BMW</t>
  </si>
  <si>
    <t>ACTIONBMW</t>
  </si>
  <si>
    <t>Action BLACKROCK INC</t>
  </si>
  <si>
    <t>US09290D1019</t>
  </si>
  <si>
    <t>ACTIOBLACK</t>
  </si>
  <si>
    <t>Action BIOMERIEUX</t>
  </si>
  <si>
    <t>ACTIOBIOME</t>
  </si>
  <si>
    <t>Action BIC</t>
  </si>
  <si>
    <t>FR0000120966</t>
  </si>
  <si>
    <t>ACTIOBICFR</t>
  </si>
  <si>
    <t>Action BE Semiconductor Industries N.V</t>
  </si>
  <si>
    <t>NL0012866412</t>
  </si>
  <si>
    <t>ACTIOSCDTR</t>
  </si>
  <si>
    <t>Action BBVA</t>
  </si>
  <si>
    <t>ACTIONBBVA</t>
  </si>
  <si>
    <t>Action BASF N</t>
  </si>
  <si>
    <t>ACTIOBASFN</t>
  </si>
  <si>
    <t>PLACECOTATION@061</t>
  </si>
  <si>
    <t>DEVISE@CAD</t>
  </si>
  <si>
    <t>Action BARRICK GOLD</t>
  </si>
  <si>
    <t>CA0679011084</t>
  </si>
  <si>
    <t>ACTIBARGOL</t>
  </si>
  <si>
    <t>(SPIRICA/PER/UC/ULP:9401),(SPIRICA/PER/UC/ASACFAPES:9405),(SPIRICA/PER/UC/CYRUS:9408),(SPIRICA/PER/UC/LINXEA:9403),(SPIRICA/PER/UC/MPL:9402),(SPIRICA/PER/UC/NORTIA:9404),(SPIRICA/PER/UC/ERES:9406)</t>
  </si>
  <si>
    <t>Action BAE Systems</t>
  </si>
  <si>
    <t>ACTIOBAESY</t>
  </si>
  <si>
    <t>Action Atos</t>
  </si>
  <si>
    <t>FR0000051732</t>
  </si>
  <si>
    <t>ACTIONATOS</t>
  </si>
  <si>
    <t>Action AstraZeneca</t>
  </si>
  <si>
    <t>GB0009895292</t>
  </si>
  <si>
    <t>ACTIOASZEA</t>
  </si>
  <si>
    <t>Action Arkema</t>
  </si>
  <si>
    <t>ACTIOARKEM</t>
  </si>
  <si>
    <t>reverse split</t>
  </si>
  <si>
    <t>Action ArcelorMittal Reg</t>
  </si>
  <si>
    <t>LU0323134006</t>
  </si>
  <si>
    <t>ACTIOARMIR</t>
  </si>
  <si>
    <t>Action ArcelorMittal</t>
  </si>
  <si>
    <t>ACTTIOARCEL</t>
  </si>
  <si>
    <t>pour gestion dédiée IWM - gestion conseillee</t>
  </si>
  <si>
    <t>Action Applied Material</t>
  </si>
  <si>
    <t>US0382221051</t>
  </si>
  <si>
    <t>ACTIOAPLMA</t>
  </si>
  <si>
    <t>Action Apple INC</t>
  </si>
  <si>
    <t>ACTIOAPPLE</t>
  </si>
  <si>
    <t>Action Apollo Global Management Inc</t>
  </si>
  <si>
    <t>US03769M1062</t>
  </si>
  <si>
    <t>ACTIOAPOGM</t>
  </si>
  <si>
    <t>Action Anheuser Busch Inbev</t>
  </si>
  <si>
    <t>ACTIANHEUB</t>
  </si>
  <si>
    <t>Action Anheus-Busch InBev</t>
  </si>
  <si>
    <t>BE0003793107</t>
  </si>
  <si>
    <t>ACTIOANBUI</t>
  </si>
  <si>
    <t>Action Amundi</t>
  </si>
  <si>
    <t>FR0004125920</t>
  </si>
  <si>
    <t>ACTIOAMUND</t>
  </si>
  <si>
    <t>Action Ameriprise Financial</t>
  </si>
  <si>
    <t>US03076C1062</t>
  </si>
  <si>
    <t>ACTAMEFINL</t>
  </si>
  <si>
    <t>Action Amazon INC</t>
  </si>
  <si>
    <t>ACTIOAMAZON</t>
  </si>
  <si>
    <t>Action Amadeus IT Group SA</t>
  </si>
  <si>
    <t>ES0109067019</t>
  </si>
  <si>
    <t>ACTIAMADSG</t>
  </si>
  <si>
    <t>Action Alstom</t>
  </si>
  <si>
    <t>ACTIOALSTO</t>
  </si>
  <si>
    <t>Action Alphabet CL C</t>
  </si>
  <si>
    <t>ACTIOALPHA</t>
  </si>
  <si>
    <t>Action Alphabet - A</t>
  </si>
  <si>
    <t>ACTIALPHAA</t>
  </si>
  <si>
    <t>Action Allianz N</t>
  </si>
  <si>
    <t>ACTIOALLIN</t>
  </si>
  <si>
    <t>Action Alcatel Lucent</t>
  </si>
  <si>
    <t>FR0000130007</t>
  </si>
  <si>
    <t>ACTIOALCAL</t>
  </si>
  <si>
    <t>Action Albemarle</t>
  </si>
  <si>
    <t>US0126531013</t>
  </si>
  <si>
    <t>ACTIALBEMA</t>
  </si>
  <si>
    <t>Action Airbus SE</t>
  </si>
  <si>
    <t>ACTIOAIRBUS</t>
  </si>
  <si>
    <t>Action Air Products &amp; Chemicals</t>
  </si>
  <si>
    <t>US0091581068</t>
  </si>
  <si>
    <t>ACTAIRPROC</t>
  </si>
  <si>
    <t>réservé à la gestion conseillée IPB</t>
  </si>
  <si>
    <t>Action Air Liquide N PF 25</t>
  </si>
  <si>
    <t>FR001400D5Z6</t>
  </si>
  <si>
    <t>ACTAIRLIQ25</t>
  </si>
  <si>
    <t>Action Air Liquide</t>
  </si>
  <si>
    <t>ACTIOAIRLIQ</t>
  </si>
  <si>
    <t>Action Air France-KLM</t>
  </si>
  <si>
    <t>FR0000031122</t>
  </si>
  <si>
    <t>ACTIAIRFRA</t>
  </si>
  <si>
    <t>Action Air France - KLM (rg)</t>
  </si>
  <si>
    <t>ACTIONAFKL</t>
  </si>
  <si>
    <t>réservé à IPB Gestion Conseillée</t>
  </si>
  <si>
    <t>Action Aeroports de Paris ADP</t>
  </si>
  <si>
    <t>FR0010340141</t>
  </si>
  <si>
    <t>ACTIOAEROP</t>
  </si>
  <si>
    <t>Action Aena</t>
  </si>
  <si>
    <t>ES0105046009</t>
  </si>
  <si>
    <t>ACTIONAENA</t>
  </si>
  <si>
    <t>(SPIRICA/PER/UC/MPL:9402),(SPIRICA/PER/UC/LINXEA:9403),(SPIRICA/PER/UC/NORTIA:9404),(SPIRICA/PER/UC/ULP:9401),(SPIRICA/PER/UC/ASACFAPES:9405),(SPIRICA/PER/UC/CYRUS:9408),(SPIRICA/PER/UC/ERES:9406)</t>
  </si>
  <si>
    <t>Action Adyen</t>
  </si>
  <si>
    <t>ACTAYDMJNN</t>
  </si>
  <si>
    <t>Action Advanced Micro Devices</t>
  </si>
  <si>
    <t>ACTIOADVMD</t>
  </si>
  <si>
    <t>Action Adobe</t>
  </si>
  <si>
    <t>ACTIOADOBE</t>
  </si>
  <si>
    <t>radiation de la cotation</t>
  </si>
  <si>
    <t>Action Adevinta ASA</t>
  </si>
  <si>
    <t>NO0010844038</t>
  </si>
  <si>
    <t>ACTADEVASA</t>
  </si>
  <si>
    <t>Action Activision Bliz</t>
  </si>
  <si>
    <t>US00507V1098</t>
  </si>
  <si>
    <t>ACTIOVISIO</t>
  </si>
  <si>
    <t>Action Accor SA</t>
  </si>
  <si>
    <t>ACTIOACCOR</t>
  </si>
  <si>
    <t>Action AbbVie Inc</t>
  </si>
  <si>
    <t>US00287Y1091</t>
  </si>
  <si>
    <t>ACTIOABBVI</t>
  </si>
  <si>
    <t>Action AXA</t>
  </si>
  <si>
    <t>ACTIOAXA</t>
  </si>
  <si>
    <t>Action AT&amp;T</t>
  </si>
  <si>
    <t>US00206R1023</t>
  </si>
  <si>
    <t>ACTIOONTTA</t>
  </si>
  <si>
    <t>(SPIRICA/PER/UC/LINXEA:9403),(SPIRICA/PER/UC/CYRUS:9408),(SPIRICA/PER/UC/MPL:9402),(SPIRICA/PER/UC/NORTIA:9404),(SPIRICA/PER/UC/ULP:9401),(SPIRICA/PER/UC/ASACFAPES:9405),(SPIRICA/PER/UC/ERES:9406)</t>
  </si>
  <si>
    <t>Action ASTRAZENECA ADR</t>
  </si>
  <si>
    <t>ACTIOASTRZ</t>
  </si>
  <si>
    <t>Action ASML Hold NY Sp ADR</t>
  </si>
  <si>
    <t>ACTIOASHON</t>
  </si>
  <si>
    <t>Action ASML Hldg</t>
  </si>
  <si>
    <t>ACTIOASMHL</t>
  </si>
  <si>
    <t>Action ASM INTERNATIONAL NV</t>
  </si>
  <si>
    <t>NL0000334118</t>
  </si>
  <si>
    <t>ACTASMINV</t>
  </si>
  <si>
    <t>Action ARES CAPITAL CORPORATION</t>
  </si>
  <si>
    <t>US04010L1035</t>
  </si>
  <si>
    <t>ACTARECACO</t>
  </si>
  <si>
    <t>PLACECOTATION@833</t>
  </si>
  <si>
    <t>Action APERAM</t>
  </si>
  <si>
    <t>LU0569974404</t>
  </si>
  <si>
    <t>ACTIOAPERM</t>
  </si>
  <si>
    <t>IPB Gestion Personalisée</t>
  </si>
  <si>
    <t>Action ANGLO AMERICAN PLC</t>
  </si>
  <si>
    <t>GB00B1XZS820</t>
  </si>
  <si>
    <t>ACTANGAMPL</t>
  </si>
  <si>
    <t>(SPIRICA/PER/UC/LINXEA:9403),(SPIRICA/PER/UC/ASACFAPES:9405),(SPIRICA/PER/UC/ULP:9401),(SPIRICA/PER/UC/MPL:9402),(SPIRICA/PER/UC/CYRUS:9408),(SPIRICA/PER/UC/NORTIA:9404),(SPIRICA/PER/UC/ERES:9406)</t>
  </si>
  <si>
    <t>Action AMGEN INC</t>
  </si>
  <si>
    <t>ACTIOAMGEN</t>
  </si>
  <si>
    <t>Action AMERICAN EXPRESS</t>
  </si>
  <si>
    <t>ACTIOAMEXP</t>
  </si>
  <si>
    <t>Réservé Gestion Conseillée IPB</t>
  </si>
  <si>
    <t>Action ALTRAN TECHNOLOGIES</t>
  </si>
  <si>
    <t>FR0000034639</t>
  </si>
  <si>
    <t>ACTIOALTRAN</t>
  </si>
  <si>
    <t>Action ALTEN</t>
  </si>
  <si>
    <t>FR0000071946</t>
  </si>
  <si>
    <t>ACTIOALTEN</t>
  </si>
  <si>
    <t>PLACECOTATION@406</t>
  </si>
  <si>
    <t>Action référencée pour passage d'une OST en GSM (JUMP) nous fermons cette action car elle n'est pas côtée, elle duplique les VL de l'action AIR LIQUIDE</t>
  </si>
  <si>
    <t>GSTAXV</t>
  </si>
  <si>
    <t>Spirica</t>
  </si>
  <si>
    <t>Action AIR LIQUIDE PRIME DE FIDELITE 2027</t>
  </si>
  <si>
    <t>FR001400T5U9</t>
  </si>
  <si>
    <t>ACTIOALPRI</t>
  </si>
  <si>
    <t>Réservé à la Gestion Conseillée</t>
  </si>
  <si>
    <t>Action AIR LIQUIDE PRIME DE FIDELITE</t>
  </si>
  <si>
    <t>FR0000053951</t>
  </si>
  <si>
    <t>ACTAIRLQPR</t>
  </si>
  <si>
    <t>Action AIR LIQUIDE PRIME 2020</t>
  </si>
  <si>
    <t>FR0013291440</t>
  </si>
  <si>
    <t>ACTIOALP20</t>
  </si>
  <si>
    <t>Action ADIDAS</t>
  </si>
  <si>
    <t>ACTIOADIDA</t>
  </si>
  <si>
    <t>Action ACCENTURE-A</t>
  </si>
  <si>
    <t>IE00B4BNMY34</t>
  </si>
  <si>
    <t>ACTACCTURE</t>
  </si>
  <si>
    <t>Action : ELI LILLY &amp; CO</t>
  </si>
  <si>
    <t>US5324571083</t>
  </si>
  <si>
    <t>ACTELILYCO</t>
  </si>
  <si>
    <t>Action 3M</t>
  </si>
  <si>
    <t>ACTIO3M</t>
  </si>
  <si>
    <t>Réservé à la gestion conseillée IPB</t>
  </si>
  <si>
    <t>Action  Volkswagen AG</t>
  </si>
  <si>
    <t>DE0007664005</t>
  </si>
  <si>
    <t>ACVOLKSWAG</t>
  </si>
  <si>
    <t>Gestion Conseillée IPB.    Ajout de l'action sur l univers ACTION afin de traiter l'ost sur la gestion libre.</t>
  </si>
  <si>
    <t>(SPIRICA/PER/UC/ULP:9401),(SPIRICA/PER/UC/MPL:9402),(SPIRICA/PER/UC/ASACFAPES:9405),(SPIRICA/PER/UC/LINXEA:9403),(SPIRICA/PER/UC/NORTIA:9404),(SPIRICA/PER/UC/CYRUS:9408)</t>
  </si>
  <si>
    <t>ACTION NE FAISANT PAS PARTIE DES ACTIONS AVEC INDICES ELIGIBLES</t>
  </si>
  <si>
    <t>Action  Universal Music Group N.V.</t>
  </si>
  <si>
    <t>NL0015000IY2</t>
  </si>
  <si>
    <t>ACTIOMUSIC</t>
  </si>
  <si>
    <t>Action  Burberry Group PL</t>
  </si>
  <si>
    <t>GB0031743007</t>
  </si>
  <si>
    <t>ACTBURBGRP</t>
  </si>
  <si>
    <t>Radiation</t>
  </si>
  <si>
    <t>Action  BlackRock Inc</t>
  </si>
  <si>
    <t>US09247X1019</t>
  </si>
  <si>
    <t>ACTBLKROCK</t>
  </si>
  <si>
    <t>ACTION NON ELIGIBLE</t>
  </si>
  <si>
    <t>ACTION GE Healthcare Technologies WI</t>
  </si>
  <si>
    <t>US36266G1076</t>
  </si>
  <si>
    <t>ACTGHEALTE</t>
  </si>
  <si>
    <t>Statut export</t>
  </si>
  <si>
    <t>Etat demande activation permalien</t>
  </si>
  <si>
    <t>Coûts de transaction</t>
  </si>
  <si>
    <t>Date d’effet des autres frais récurrents</t>
  </si>
  <si>
    <t>Autres frais récurrents</t>
  </si>
  <si>
    <t>Mise à jour classification BCE par FININFO</t>
  </si>
  <si>
    <t>Classification PACTE BCE</t>
  </si>
  <si>
    <t>Classification BCE officielle</t>
  </si>
  <si>
    <t>Mise à jour indicateur DIC par FININFO</t>
  </si>
  <si>
    <t xml:space="preserve"> Indicateur de risque DIC (SRI)</t>
  </si>
  <si>
    <t>Source données Arrêté du 04/04/2023</t>
  </si>
  <si>
    <t>Source label</t>
  </si>
  <si>
    <t>Avenant nécessaire</t>
  </si>
  <si>
    <t xml:space="preserve"> PRIIPS</t>
  </si>
  <si>
    <t>Source OST OPCVM360</t>
  </si>
  <si>
    <t xml:space="preserve"> Fréquence de distribution</t>
  </si>
  <si>
    <t xml:space="preserve"> Base de valorisation</t>
  </si>
  <si>
    <t xml:space="preserve"> Fonds prioritaire</t>
  </si>
  <si>
    <t xml:space="preserve"> Date de la dernière VL connue</t>
  </si>
  <si>
    <t>Dernière VL connue</t>
  </si>
  <si>
    <t xml:space="preserve"> Perf brute année n-1</t>
  </si>
  <si>
    <t>Perf année n-4</t>
  </si>
  <si>
    <t>Perf année n-3</t>
  </si>
  <si>
    <t>Perf année n-2</t>
  </si>
  <si>
    <t xml:space="preserve"> Perf année n-1</t>
  </si>
  <si>
    <t xml:space="preserve"> Année courante</t>
  </si>
  <si>
    <t xml:space="preserve"> Informations complementaires</t>
  </si>
  <si>
    <t xml:space="preserve"> Date effet taux frais courants</t>
  </si>
  <si>
    <t xml:space="preserve"> Taux frais courants</t>
  </si>
  <si>
    <t xml:space="preserve"> Année calcul TFE</t>
  </si>
  <si>
    <t xml:space="preserve"> Total frais sur encours</t>
  </si>
  <si>
    <t xml:space="preserve"> Commission de surperformance</t>
  </si>
  <si>
    <t xml:space="preserve"> Frais de gestion</t>
  </si>
  <si>
    <t xml:space="preserve"> Droits de sortie maximum</t>
  </si>
  <si>
    <t xml:space="preserve"> Droits de sortie minimum</t>
  </si>
  <si>
    <t xml:space="preserve"> Droits d'entrée maximum</t>
  </si>
  <si>
    <t xml:space="preserve"> Droits d'entrée minimum</t>
  </si>
  <si>
    <t xml:space="preserve"> Détail sur usage réservé</t>
  </si>
  <si>
    <t xml:space="preserve"> Support à usage réservé</t>
  </si>
  <si>
    <t xml:space="preserve"> Nombre de mois avant entrée en jouissance</t>
  </si>
  <si>
    <t xml:space="preserve"> Nombre de jours avant entrée en jouissance</t>
  </si>
  <si>
    <t xml:space="preserve"> Ecart de cotation sur produit structuré à la vente - Bid</t>
  </si>
  <si>
    <t xml:space="preserve"> Ecart de cotation sur produit structuré à l'achat - Ask</t>
  </si>
  <si>
    <t xml:space="preserve"> Heure limite</t>
  </si>
  <si>
    <t xml:space="preserve"> Dernière date effet droit acquis à la vente</t>
  </si>
  <si>
    <t xml:space="preserve"> Dernier droit acquis à la vente</t>
  </si>
  <si>
    <t xml:space="preserve"> Dernière date effet droit acquis à l'achat</t>
  </si>
  <si>
    <t xml:space="preserve"> Dernier droit acquis à l'achat</t>
  </si>
  <si>
    <t xml:space="preserve"> Date sortie euroclear</t>
  </si>
  <si>
    <t xml:space="preserve"> Date admission euroclear</t>
  </si>
  <si>
    <t xml:space="preserve"> Euroclear France</t>
  </si>
  <si>
    <t xml:space="preserve"> Précision si restriction</t>
  </si>
  <si>
    <t xml:space="preserve"> Restriction de liquidité</t>
  </si>
  <si>
    <t xml:space="preserve"> Nombre de parts minimal suivant</t>
  </si>
  <si>
    <t xml:space="preserve"> Nombre de parts minimal initial</t>
  </si>
  <si>
    <t xml:space="preserve"> Montant minimal suivant</t>
  </si>
  <si>
    <t xml:space="preserve"> Montant minimal initial</t>
  </si>
  <si>
    <t xml:space="preserve"> Nombre de décimales</t>
  </si>
  <si>
    <t xml:space="preserve"> Décimalisable</t>
  </si>
  <si>
    <t xml:space="preserve"> Circuits par produit</t>
  </si>
  <si>
    <t xml:space="preserve"> Circuit par défaut</t>
  </si>
  <si>
    <t xml:space="preserve"> Nominal de cotation en pourcentage</t>
  </si>
  <si>
    <t xml:space="preserve"> cotation en pourcentage</t>
  </si>
  <si>
    <t xml:space="preserve"> Cotation le Dimanche à la place du Vendredi</t>
  </si>
  <si>
    <t xml:space="preserve"> Place principale</t>
  </si>
  <si>
    <t xml:space="preserve"> Place de cotation</t>
  </si>
  <si>
    <t xml:space="preserve"> Source de la VL</t>
  </si>
  <si>
    <t xml:space="preserve"> Jour de cotation</t>
  </si>
  <si>
    <t xml:space="preserve"> Périodicité</t>
  </si>
  <si>
    <t xml:space="preserve"> Dérogation à l'investissement sur le fonds d'attente</t>
  </si>
  <si>
    <t xml:space="preserve"> Indicateur de risque DICI</t>
  </si>
  <si>
    <t xml:space="preserve"> Zone d'investissement</t>
  </si>
  <si>
    <t xml:space="preserve"> Date agrément AMF</t>
  </si>
  <si>
    <t xml:space="preserve"> Autorisé à la commercialisation en France</t>
  </si>
  <si>
    <t xml:space="preserve"> Souscripteurs concernés</t>
  </si>
  <si>
    <t xml:space="preserve"> Classe d'actif</t>
  </si>
  <si>
    <t xml:space="preserve"> Classification EuroPerformance</t>
  </si>
  <si>
    <t xml:space="preserve"> Appel public à l'épargne</t>
  </si>
  <si>
    <t xml:space="preserve"> Classification AMF</t>
  </si>
  <si>
    <t xml:space="preserve"> Affichage du support</t>
  </si>
  <si>
    <t xml:space="preserve"> UCITS</t>
  </si>
  <si>
    <t xml:space="preserve"> Commercialisé au marché secondaire</t>
  </si>
  <si>
    <t>Référencé dans Fund Channel</t>
  </si>
  <si>
    <t xml:space="preserve"> Affectation des résultats</t>
  </si>
  <si>
    <t xml:space="preserve"> Fiche Morningstar disponible</t>
  </si>
  <si>
    <t xml:space="preserve"> Désinvestissement restreint</t>
  </si>
  <si>
    <t>Bloquer ce support à partir de</t>
  </si>
  <si>
    <t xml:space="preserve"> Url fiche performance</t>
  </si>
  <si>
    <t xml:space="preserve"> Url prospectus descriptif</t>
  </si>
  <si>
    <t xml:space="preserve"> Url société de gestion</t>
  </si>
  <si>
    <t xml:space="preserve"> Devise</t>
  </si>
  <si>
    <t>Date d'échéance du support</t>
  </si>
  <si>
    <t xml:space="preserve"> Motif de fermeture</t>
  </si>
  <si>
    <t xml:space="preserve"> Date de fermeture définitive à l’actif</t>
  </si>
  <si>
    <t xml:space="preserve"> Dernière date de centralisation à l'actif</t>
  </si>
  <si>
    <t xml:space="preserve"> Date de blocage B2C</t>
  </si>
  <si>
    <t xml:space="preserve"> Date max validation 1er temps</t>
  </si>
  <si>
    <t xml:space="preserve"> Date de valeur max</t>
  </si>
  <si>
    <t xml:space="preserve"> Date de création</t>
  </si>
  <si>
    <t xml:space="preserve"> Indice de référence</t>
  </si>
  <si>
    <t xml:space="preserve"> Date d'ouverture</t>
  </si>
  <si>
    <t>Broker</t>
  </si>
  <si>
    <t>Code gestionnaire</t>
  </si>
  <si>
    <t>Gestionnaire</t>
  </si>
  <si>
    <t>Nature</t>
  </si>
  <si>
    <t>Accessible aux opérations d’investissement programmées</t>
  </si>
  <si>
    <t xml:space="preserve"> Catégorie du fonds</t>
  </si>
  <si>
    <t xml:space="preserve"> Type</t>
  </si>
  <si>
    <t xml:space="preserve"> Réf ext2</t>
  </si>
  <si>
    <t xml:space="preserve"> Réf ext1</t>
  </si>
  <si>
    <t xml:space="preserve"> Libellé</t>
  </si>
  <si>
    <t>Code valor</t>
  </si>
  <si>
    <t xml:space="preserve"> ISIN</t>
  </si>
  <si>
    <t xml:space="preserve"> Code du support</t>
  </si>
  <si>
    <t>Famille</t>
  </si>
  <si>
    <t>FR0013506987</t>
  </si>
  <si>
    <t>CAC 40</t>
  </si>
  <si>
    <t>NASDAQ</t>
  </si>
  <si>
    <t>Symbole</t>
  </si>
  <si>
    <t>SEC CIK</t>
  </si>
  <si>
    <t>Marché</t>
  </si>
  <si>
    <t>Pays de la place de bourse</t>
  </si>
  <si>
    <t>Pays d'activité</t>
  </si>
  <si>
    <t>Country of Classification</t>
  </si>
  <si>
    <t>Nom de la compagnie</t>
  </si>
  <si>
    <t>Identifiant de l'entreprise</t>
  </si>
  <si>
    <t>SecId</t>
  </si>
  <si>
    <t>Statut</t>
  </si>
  <si>
    <t>Nom précédent</t>
  </si>
  <si>
    <t>Date de fin du Nom précédent</t>
  </si>
  <si>
    <t>CUSIP</t>
  </si>
  <si>
    <t>Rendement actuel</t>
  </si>
  <si>
    <t>Date de la performance (quotidienne)</t>
  </si>
  <si>
    <t>dernière clôture</t>
  </si>
  <si>
    <t>Cap. boursière (M) (Quotidien) Devise de libellé</t>
  </si>
  <si>
    <t>Rendement réel de l'action (Quotidien)</t>
  </si>
  <si>
    <t>Ratio C/B (TTM) (Long)</t>
  </si>
  <si>
    <t>Prix le plus élevé 52 sem. Devise de libellé</t>
  </si>
  <si>
    <t>Prix le plus bas 52 sem. Devise de libellé</t>
  </si>
  <si>
    <t>Prix/fair value</t>
  </si>
  <si>
    <t>Dernier dividende : date</t>
  </si>
  <si>
    <t>Dernier dividende : montant Devise de libellé</t>
  </si>
  <si>
    <t>Dividend Amount History</t>
  </si>
  <si>
    <t>Dividend Amount History with Franking Rate</t>
  </si>
  <si>
    <t>Net Dividend Amount History</t>
  </si>
  <si>
    <t>Share Split</t>
  </si>
  <si>
    <t>Dividend Declare Date</t>
  </si>
  <si>
    <t>Dividend Record Date</t>
  </si>
  <si>
    <t>Dividend Payable Date</t>
  </si>
  <si>
    <t>Grossed Up Dividend Amount</t>
  </si>
  <si>
    <t>% Rend. des dividendes TTM</t>
  </si>
  <si>
    <t>Grossed Up Dividend Yield % TTM</t>
  </si>
  <si>
    <t>% Rendement de l'action à terme</t>
  </si>
  <si>
    <t>% Rendement financier TTM</t>
  </si>
  <si>
    <t>% Rendement financier à terme</t>
  </si>
  <si>
    <t>Performance actuelle %</t>
  </si>
  <si>
    <t>Date: Inc Statement TTM</t>
  </si>
  <si>
    <t>BPA TTM</t>
  </si>
  <si>
    <t>Revenue (mil) TTM Devise des résultats</t>
  </si>
  <si>
    <t>Revenu net (mil)TTM Devise des résultats</t>
  </si>
  <si>
    <t>Dividende par action TTM Devise des résultats</t>
  </si>
  <si>
    <t>part principale</t>
  </si>
  <si>
    <t>Primary Share for Company</t>
  </si>
  <si>
    <t>Is MLP</t>
  </si>
  <si>
    <t>Sect</t>
  </si>
  <si>
    <t>NAICS</t>
  </si>
  <si>
    <t>SIC</t>
  </si>
  <si>
    <t>Industrie Hemscott</t>
  </si>
  <si>
    <t>GICS Sub-Industry</t>
  </si>
  <si>
    <t>Industries GICS</t>
  </si>
  <si>
    <t>Groupes d'industries GICS</t>
  </si>
  <si>
    <t>Secteurs GICS</t>
  </si>
  <si>
    <t>Secteurs Russell</t>
  </si>
  <si>
    <t>Secteurs secondaires Russell</t>
  </si>
  <si>
    <t>Industrie Russell</t>
  </si>
  <si>
    <t>MSCI Country</t>
  </si>
  <si>
    <t>Style Box (Actions long)</t>
  </si>
  <si>
    <t>Type d'actions</t>
  </si>
  <si>
    <t>Nom de l'analyste</t>
  </si>
  <si>
    <t>Analyse (date)</t>
  </si>
  <si>
    <t>Type de titre</t>
  </si>
  <si>
    <t>Date de rapport action</t>
  </si>
  <si>
    <t>IPO Date</t>
  </si>
  <si>
    <t>IPO Offer Price</t>
  </si>
  <si>
    <t>Dernière notation (date)</t>
  </si>
  <si>
    <t>Nom légal</t>
  </si>
  <si>
    <t>Delisting Date</t>
  </si>
  <si>
    <t>Delisting Reason</t>
  </si>
  <si>
    <t>India Market Cap Date</t>
  </si>
  <si>
    <t>India Market Cap</t>
  </si>
  <si>
    <t>Indian Stock Category</t>
  </si>
  <si>
    <t>Market Industry Code - JP</t>
  </si>
  <si>
    <t>Market Industry Name - JP</t>
  </si>
  <si>
    <t>Local Short Trading Name</t>
  </si>
  <si>
    <t>Local Legal Trading Name</t>
  </si>
  <si>
    <t>ESG Risk Rating Assessment</t>
  </si>
  <si>
    <t>Submarket</t>
  </si>
  <si>
    <t>ADR</t>
  </si>
  <si>
    <t>Rendement 12 mois</t>
  </si>
  <si>
    <t>Danone SA</t>
  </si>
  <si>
    <t>BN</t>
  </si>
  <si>
    <t>1048515</t>
  </si>
  <si>
    <t>Euronext - Euronext Paris</t>
  </si>
  <si>
    <t>France</t>
  </si>
  <si>
    <t>0C00000B5G</t>
  </si>
  <si>
    <t>0P00009WEL</t>
  </si>
  <si>
    <t>Packaged Foods</t>
  </si>
  <si>
    <t>[1985-01-07][Cash Dividend][FRF]21.445679;[1985-07-01][Cash Dividend][FRF]37.529938;[1986-01-06][Cash Dividend][FRF]21.445679;[1986-07-07][Cash Dividend][FRF]42.891358;[1987-01-05][Cash Dividend][FRF]26.807099;[1987-06-15][Cash Dividend][FRF]48.252778;[1988-01-05][Cash Dividend][FRF]26.807099;[1988-06-13][Cash Dividend][FRF]64.337037;[1989-06-05][Cash Dividend][FRF]1.072284;[1990-06-05][Cash Dividend][FRF]1.233127;[1991-06-06][Cash Dividend][FRF]1.393969;[1992-06-01][Cash Dividend][FRF]1.554812;[1993-06-01][Cash Dividend][FRF]1.769269;[1994-05-16][Cash Dividend][FRF]1.828244;[1995-05-16][Cash Dividend][FRF]1.887220;[1996-05-13][Cash Dividend][FRF]1.887220;[1997-05-20][Cash Dividend][FRF]2.005171;[1998-05-26][Cash Dividend][FRF]2.182098;[1999-05-26][Cash Dividend][EUR]0.353854;[2000-05-30][Cash Dividend][EUR]0.412829;[2001-06-06][Cash Dividend][EUR]0.448215;[2002-06-04][Cash Dividend][EUR]0.485959;[2002-07-04][Cash Dividend][EUR]0.101438;[2003-05-06][Cash Dividend][EUR]0.542576;[2003-06-11][Cash Dividend][EUR]0.047180;[2004-05-11][Cash Dividend][EUR]0.577961;[2004-06-07][Cash Dividend][EUR]0.047180;[2005-05-17][Cash Dividend][EUR]0.636937;[2005-06-07][Cash Dividend][EUR]0.235902;[2006-05-10][Cash Dividend][EUR]0.802068;[2006-05-29][Cash Dividend][EUR]0.443497;[2007-05-10][Cash Dividend][EUR]0.943610;[2007-05-29][Cash Dividend][EUR]0.542576;[2008-05-09][Cash Dividend][EUR]1.037971;[2009-04-30][Cash Dividend][EUR]1.132332;[2010-05-04][Cash Dividend][EUR]1.200000;[2011-05-10][Cash Dividend][EUR]1.300000;[2012-05-08][Cash Dividend][EUR]1.390000;[2013-05-02][Cash Dividend][EUR]1.450000;[2014-05-07][Cash Dividend][EUR]1.450000;[2015-05-07][Cash Dividend][EUR]1.500000;[2016-05-05][Cash Dividend][EUR]1.600000;[2017-05-05][Cash Dividend][EUR]1.700000;[2018-05-04][Cash Dividend][EUR]1.900000;[2019-05-07][Cash Dividend][EUR]1.940000;[2020-07-14][Cash Dividend][EUR]2.100000;[2021-05-10][Cash Dividend][EUR]1.940000;[2022-05-10][Cash Dividend][EUR]1.940000;[2023-05-09][Cash Dividend][EUR]2.000000;[2024-05-03][Cash Dividend][EUR]2.100000;[2025-05-05][Cash Dividend][EUR]2.150000;</t>
  </si>
  <si>
    <t>[1985-01-07][Cash Dividend][FRF][N/A]21.445679;[1985-07-01][Cash Dividend][FRF][N/A]37.529938;[1986-01-06][Cash Dividend][FRF][N/A]21.445679;[1986-07-07][Cash Dividend][FRF][N/A]42.891358;[1987-01-05][Cash Dividend][FRF][N/A]26.807099;[1987-06-15][Cash Dividend][FRF][N/A]48.252778;[1988-01-05][Cash Dividend][FRF][N/A]26.807099;[1988-06-13][Cash Dividend][FRF][N/A]64.337037;[1989-06-05][Cash Dividend][FRF][N/A]1.072284;[1990-06-05][Cash Dividend][FRF][N/A]1.233127;[1991-06-06][Cash Dividend][FRF][N/A]1.393969;[1992-06-01][Cash Dividend][FRF][N/A]1.554812;[1993-06-01][Cash Dividend][FRF][N/A]1.769269;[1994-05-16][Cash Dividend][FRF][N/A]1.828244;[1995-05-16][Cash Dividend][FRF][N/A]1.887220;[1996-05-13][Cash Dividend][FRF][N/A]1.887220;[1997-05-20][Cash Dividend][FRF][N/A]2.005171;[1998-05-26][Cash Dividend][FRF][N/A]2.182098;[1999-05-26][Cash Dividend][EUR][N/A]0.353854;[2000-05-30][Cash Dividend][EUR][N/A]0.412829;[2001-06-06][Cash Dividend][EUR][N/A]0.448215;[2002-06-04][Cash Dividend][EUR][N/A]0.485959;[2002-07-04][Cash Dividend][EUR][N/A]0.101438;[2003-05-06][Cash Dividend][EUR][N/A]0.542576;[2003-06-11][Cash Dividend][EUR][N/A]0.047180;[2004-05-11][Cash Dividend][EUR][N/A]0.577961;[2004-06-07][Cash Dividend][EUR][N/A]0.047180;[2005-05-17][Cash Dividend][EUR][N/A]0.636937;[2005-06-07][Cash Dividend][EUR][N/A]0.235902;[2006-05-10][Cash Dividend][EUR][N/A]0.802068;[2006-05-29][Cash Dividend][EUR][N/A]0.443497;[2007-05-10][Cash Dividend][EUR][N/A]0.943610;[2007-05-29][Cash Dividend][EUR][N/A]0.542576;[2008-05-09][Cash Dividend][EUR][N/A]1.037971;[2009-04-30][Cash Dividend][EUR][N/A]1.132332;[2010-05-04][Cash Dividend][EUR][N/A]1.200000;[2011-05-10][Cash Dividend][EUR][N/A]1.300000;[2012-05-08][Cash Dividend][EUR][N/A]1.390000;[2013-05-02][Cash Dividend][EUR][N/A]1.450000;[2014-05-07][Cash Dividend][EUR][N/A]1.450000;[2015-05-07][Cash Dividend][EUR][N/A]1.500000;[2016-05-05][Cash Dividend][EUR][N/A]1.600000;[2017-05-05][Cash Dividend][EUR][N/A]1.700000;[2018-05-04][Cash Dividend][EUR][N/A]1.900000;[2019-05-07][Cash Dividend][EUR][N/A]1.940000;[2020-07-14][Cash Dividend][EUR][N/A]2.100000;[2021-05-10][Cash Dividend][EUR][N/A]1.940000;[2022-05-10][Cash Dividend][EUR][N/A]1.940000;[2023-05-09][Cash Dividend][EUR][N/A]2.000000;[2024-05-03][Cash Dividend][EUR][N/A]2.100000;[2025-05-05][Cash Dividend][EUR][N/A]2.150000;</t>
  </si>
  <si>
    <t>[1985-01-07][Cash Dividend][FRF]16.663293;[1985-07-01][Cash Dividend][FRF]28.715765;[1986-01-06][Cash Dividend][FRF]21.445679;[1986-07-07][Cash Dividend][FRF]32.833336;[1987-01-05][Cash Dividend][FRF]20.823754;[1987-06-15][Cash Dividend][FRF]36.908011;[1988-01-05][Cash Dividend][FRF]20.834477;[1988-06-13][Cash Dividend][FRF]48.979358;[1989-06-05][Cash Dividend][FRF]0.820404;[1990-06-05][Cash Dividend][FRF]0.946526;[1991-06-06][Cash Dividend][FRF]1.098233;[1992-06-01][Cash Dividend][FRF]1.226543;[1993-06-01][Cash Dividend][FRF]1.348725;[1994-05-16][Cash Dividend][FRF]1.389713;[1995-05-16][Cash Dividend][FRF]1.417703;[1996-05-13][Cash Dividend][FRF]1.417656;[1997-05-20][Cash Dividend][FRF]2.005171;[1998-05-26][Cash Dividend][FRF]2.182098;[1999-05-26][Cash Dividend][EUR]0.353854;[2000-05-30][Cash Dividend][EUR]0.412829;[2001-06-06][Cash Dividend][EUR]0.448215;[2002-06-04][Cash Dividend][EUR]0.485959;[2002-07-04][Cash Dividend][EUR]0.101438;[2003-05-06][Cash Dividend][EUR]0.542576;[2003-06-11][Cash Dividend][EUR]0.047180;[2004-05-11][Cash Dividend][EUR]0.577961;[2004-06-07][Cash Dividend][EUR]0.047180;[2005-05-17][Cash Dividend][EUR]0.636937;[2005-06-07][Cash Dividend][EUR]0.235902;[2006-05-10][Cash Dividend][EUR]0.802068;[2006-05-29][Cash Dividend][EUR]0.443497;[2007-05-10][Cash Dividend][EUR]0.943610;[2007-05-29][Cash Dividend][EUR]0.542576;[2008-05-09][Cash Dividend][EUR]1.037971;[2009-04-30][Cash Dividend][EUR]1.132332;[2010-05-04][Cash Dividend][EUR]1.200000;[2011-05-10][Cash Dividend][EUR]1.300000;[2012-05-08][Cash Dividend][EUR]1.390000;[2013-05-02][Cash Dividend][EUR]1.450000;[2014-05-07][Cash Dividend][EUR]1.450000;[2015-05-07][Cash Dividend][EUR]1.500000;[2016-05-05][Cash Dividend][EUR]1.600000;[2017-05-05][Cash Dividend][EUR]1.700000;[2018-05-04][Cash Dividend][EUR]1.900000;[2019-05-07][Cash Dividend][EUR]1.940000;[2020-07-14][Cash Dividend][EUR]2.100000;[2021-05-10][Cash Dividend][EUR]1.940000;[2022-05-10][Cash Dividend][EUR]1.940000;[2023-05-09][Cash Dividend][EUR]2.000000;[2024-05-03][Cash Dividend][EUR]2.100000;[2025-05-05][Cash Dividend][EUR]2.150000;</t>
  </si>
  <si>
    <t>[1989-01-09]10.000000:1.000000;[2000-06-05]1.000000:2.000000;[2004-06-15]1.000000:2.000000;[2007-06-01]1.000000:2.000000;</t>
  </si>
  <si>
    <t>Euro</t>
  </si>
  <si>
    <t>Oui</t>
  </si>
  <si>
    <t>Non</t>
  </si>
  <si>
    <t>Consommation défensive</t>
  </si>
  <si>
    <t>Biens de consommation non cyclique</t>
  </si>
  <si>
    <t>Aliments,boissons et Tabac</t>
  </si>
  <si>
    <t>Aliments</t>
  </si>
  <si>
    <t>Large Blend</t>
  </si>
  <si>
    <t>Diana Radu, CFA</t>
  </si>
  <si>
    <t>Actions communes</t>
  </si>
  <si>
    <t>Bas</t>
  </si>
  <si>
    <t>Euronext Paris-Euronext</t>
  </si>
  <si>
    <t>Royaume-Uni</t>
  </si>
  <si>
    <t>Allemagne</t>
  </si>
  <si>
    <t/>
  </si>
  <si>
    <t>Deutsche Boerse AG</t>
  </si>
  <si>
    <t>XETRA</t>
  </si>
  <si>
    <t>États-Unis</t>
  </si>
  <si>
    <t>Dollar américain</t>
  </si>
  <si>
    <t>Pays-Bas</t>
  </si>
  <si>
    <t>Enel SpA</t>
  </si>
  <si>
    <t>ENEL</t>
  </si>
  <si>
    <t>1096200</t>
  </si>
  <si>
    <t>Borsa Italiana S.P.A.</t>
  </si>
  <si>
    <t>Italie</t>
  </si>
  <si>
    <t>0C00002Y1D</t>
  </si>
  <si>
    <t>0P00009DJR</t>
  </si>
  <si>
    <t>Utilities - Diversified</t>
  </si>
  <si>
    <t>[2000-06-19][Cash Dividend][EUR]0.206608;[2002-06-24][Cash Dividend][EUR]0.309912;[2003-06-23][Cash Dividend][EUR]0.309912;[2004-06-21][Cash Dividend][EUR]0.309912;[2004-11-22][Cash Dividend][EUR]0.284086;[2005-06-20][Cash Dividend][EUR]0.309912;[2005-11-21][Cash Dividend][EUR]0.163565;[2006-06-19][Cash Dividend][EUR]0.378781;[2006-11-20][Cash Dividend][EUR]0.172173;[2007-06-18][Cash Dividend][EUR]0.249651;[2007-11-19][Cash Dividend][EUR]0.172173;[2008-06-23][Cash Dividend][EUR]0.249651;[2008-11-24][Cash Dividend][EUR]0.172173;[2009-06-22][Cash Dividend][EUR]0.290000;[2009-11-23][Cash Dividend][EUR]0.100000;[2010-06-21][Cash Dividend][EUR]0.150000;[2010-11-22][Cash Dividend][EUR]0.100000;[2011-06-20][Cash Dividend][EUR]0.180000;[2011-11-21][Cash Dividend][EUR]0.100000;[2012-06-18][Cash Dividend][EUR]0.160000;[2013-06-24][Cash Dividend][EUR]0.150000;[2014-06-23][Cash Dividend][EUR]0.130000;[2015-06-22][Cash Dividend][EUR]0.140000;[2016-06-20][Cash Dividend][EUR]0.160000;[2017-01-23][Cash Dividend][EUR]0.090000;[2017-07-24][Cash Dividend][EUR]0.090000;[2018-01-22][Cash Dividend][EUR]0.105000;[2018-07-23][Cash Dividend][EUR]0.132000;[2019-01-21][Cash Dividend][EUR]0.140000;[2019-07-22][Cash Dividend][EUR]0.140000;[2020-01-20][Cash Dividend][EUR]0.160000;[2020-07-20][Cash Dividend][EUR]0.168000;[2021-01-18][Cash Dividend][EUR]0.175000;[2021-07-19][Cash Dividend][EUR]0.183000;[2022-01-24][Cash Dividend][EUR]0.190000;[2022-07-18][Cash Dividend][EUR]0.190000;[2023-01-23][Cash Dividend][EUR]0.200000;[2023-07-24][Cash Dividend][EUR]0.200000;[2024-01-22][Cash Dividend][EUR]0.215000;[2024-07-22][Cash Dividend][EUR]0.215000;[2025-01-20][Cash Dividend][EUR]0.215000;[2025-07-21][Cash Dividend][EUR]0.255000;</t>
  </si>
  <si>
    <t>[2000-06-19][Cash Dividend][EUR][N/A]0.206608;[2002-06-24][Cash Dividend][EUR][N/A]0.309912;[2003-06-23][Cash Dividend][EUR][N/A]0.309912;[2004-06-21][Cash Dividend][EUR][N/A]0.309912;[2004-11-22][Cash Dividend][EUR][N/A]0.284086;[2005-06-20][Cash Dividend][EUR][N/A]0.309912;[2005-11-21][Cash Dividend][EUR][N/A]0.163565;[2006-06-19][Cash Dividend][EUR][N/A]0.378781;[2006-11-20][Cash Dividend][EUR][N/A]0.172173;[2007-06-18][Cash Dividend][EUR][N/A]0.249651;[2007-11-19][Cash Dividend][EUR][N/A]0.172173;[2008-06-23][Cash Dividend][EUR][N/A]0.249651;[2008-11-24][Cash Dividend][EUR][N/A]0.172173;[2009-06-22][Cash Dividend][EUR][N/A]0.290000;[2009-11-23][Cash Dividend][EUR][N/A]0.100000;[2010-06-21][Cash Dividend][EUR][N/A]0.150000;[2010-11-22][Cash Dividend][EUR][N/A]0.100000;[2011-06-20][Cash Dividend][EUR][N/A]0.180000;[2011-11-21][Cash Dividend][EUR][N/A]0.100000;[2012-06-18][Cash Dividend][EUR][N/A]0.160000;[2013-06-24][Cash Dividend][EUR][N/A]0.150000;[2014-06-23][Cash Dividend][EUR][N/A]0.130000;[2015-06-22][Cash Dividend][EUR][N/A]0.140000;[2016-06-20][Cash Dividend][EUR][N/A]0.160000;[2017-01-23][Cash Dividend][EUR][N/A]0.090000;[2017-07-24][Cash Dividend][EUR][N/A]0.090000;[2018-01-22][Cash Dividend][EUR][N/A]0.105000;[2018-07-23][Cash Dividend][EUR][N/A]0.132000;[2019-01-21][Cash Dividend][EUR][N/A]0.140000;[2019-07-22][Cash Dividend][EUR][N/A]0.140000;[2020-01-20][Cash Dividend][EUR][N/A]0.160000;[2020-07-20][Cash Dividend][EUR][N/A]0.168000;[2021-01-18][Cash Dividend][EUR][N/A]0.175000;[2021-07-19][Cash Dividend][EUR][N/A]0.183000;[2022-01-24][Cash Dividend][EUR][N/A]0.190000;[2022-07-18][Cash Dividend][EUR][N/A]0.190000;[2023-01-23][Cash Dividend][EUR][N/A]0.200000;[2023-07-24][Cash Dividend][EUR][N/A]0.200000;[2024-01-22][Cash Dividend][EUR][N/A]0.215000;[2024-07-22][Cash Dividend][EUR][N/A]0.215000;[2025-01-20][Cash Dividend][EUR][N/A]0.215000;[2025-07-21][Cash Dividend][EUR][N/A]0.255000;</t>
  </si>
  <si>
    <t>[2000-06-19][Cash Dividend][EUR]0.206608;[2002-06-24][Cash Dividend][EUR]0.309912;[2003-06-23][Cash Dividend][EUR]0.309912;[2004-06-21][Cash Dividend][EUR]0.309912;[2004-11-22][Cash Dividend][EUR]0.284086;[2005-06-20][Cash Dividend][EUR]0.309912;[2005-11-21][Cash Dividend][EUR]0.163565;[2006-06-19][Cash Dividend][EUR]0.378781;[2006-11-20][Cash Dividend][EUR]0.172173;[2007-06-18][Cash Dividend][EUR]0.249651;[2007-11-19][Cash Dividend][EUR]0.172173;[2008-06-23][Cash Dividend][EUR]0.249651;[2008-11-24][Cash Dividend][EUR]0.172173;[2009-06-22][Cash Dividend][EUR]0.210250;[2009-11-23][Cash Dividend][EUR]0.072500;[2010-06-21][Cash Dividend][EUR]0.147938;[2010-11-22][Cash Dividend][EUR]0.098625;[2011-06-20][Cash Dividend][EUR]0.130500;[2011-11-21][Cash Dividend][EUR]0.072500;[2012-06-18][Cash Dividend][EUR]0.128000;[2013-06-24][Cash Dividend][EUR]0.120000;[2014-06-23][Cash Dividend][EUR]0.104000;[2015-06-22][Cash Dividend][EUR]0.138075;[2016-06-20][Cash Dividend][EUR]0.157800;[2017-01-23][Cash Dividend][EUR]0.088763;[2017-07-24][Cash Dividend][EUR]0.088763;[2018-01-22][Cash Dividend][EUR]0.077700;[2018-07-23][Cash Dividend][EUR]0.097680;[2019-01-21][Cash Dividend][EUR]0.103600;[2019-07-22][Cash Dividend][EUR]0.103600;[2020-01-20][Cash Dividend][EUR]0.118400;[2020-07-20][Cash Dividend][EUR]0.124320;[2021-01-18][Cash Dividend][EUR]0.129500;[2021-07-19][Cash Dividend][EUR]0.135420;[2022-01-24][Cash Dividend][EUR]0.140600;[2022-07-18][Cash Dividend][EUR]0.140600;[2023-01-23][Cash Dividend][EUR]0.148000;[2023-07-24][Cash Dividend][EUR]0.148000;[2024-01-22][Cash Dividend][EUR]0.159100;[2024-07-22][Cash Dividend][EUR]0.159100;[2025-01-20][Cash Dividend][EUR]0.159100;[2025-07-21][Cash Dividend][EUR]0.188700;</t>
  </si>
  <si>
    <t>[2001-07-09]2.000000:1.000000</t>
  </si>
  <si>
    <t>Servs au public</t>
  </si>
  <si>
    <t>Serv au pblc: Electricité</t>
  </si>
  <si>
    <t>Large Value</t>
  </si>
  <si>
    <t>Tancrede Fulop, CFA</t>
  </si>
  <si>
    <t>Electronic Share Market</t>
  </si>
  <si>
    <t>Engie SA</t>
  </si>
  <si>
    <t>ENGI</t>
  </si>
  <si>
    <t>1243443</t>
  </si>
  <si>
    <t>0C00000VT8</t>
  </si>
  <si>
    <t>0P00009WHF</t>
  </si>
  <si>
    <t>[2005-08-12][Cash Dividend][EUR]0.540000;[2006-05-30][Cash Dividend][EUR]0.680000;[2006-08-11][Cash Dividend][EUR]0.590000;[2007-05-30][Cash Dividend][EUR]1.100000;[2007-08-10][Cash Dividend][EUR]0.300000;[2008-05-22][Cash Dividend][EUR]1.260000;[2008-11-24][Cash Dividend][EUR]0.800000;[2009-05-06][Cash Dividend][EUR]0.600000;[2009-05-06][Special Cash Dividend][EUR]0.800000;[2009-12-15][Cash Dividend][EUR]0.800000;[2010-05-05][Cash Dividend][EUR]0.670000;[2010-11-10][Cash Dividend][EUR]0.830000;[2011-05-04][Cash Dividend][EUR]0.670000;[2011-11-10][Cash Dividend][EUR]0.830000;[2012-04-25][Cash Dividend][EUR]0.670000;[2012-09-25][Cash Dividend][EUR]0.830000;[2013-04-25][Cash Dividend][EUR]0.670000;[2013-11-15][Cash Dividend][EUR]0.830000;[2014-04-30][Cash Dividend][EUR]0.670000;[2014-10-13][Cash Dividend][EUR]0.500000;[2015-04-30][Cash Dividend][EUR]0.500000;[2015-10-13][Cash Dividend][EUR]0.500000;[2016-05-05][Cash Dividend][EUR]0.500000;[2016-10-12][Cash Dividend][EUR]0.500000;[2017-05-16][Cash Dividend][EUR]0.500000;[2017-10-11][Cash Dividend][EUR]0.350000;[2018-05-22][Cash Dividend][EUR]0.350000;[2018-10-10][Cash Dividend][EUR]0.370000;[2019-05-21][Cash Dividend][EUR]0.380000;[2019-05-21][Special Cash Dividend][EUR]0.370000;[2021-05-24][Cash Dividend][EUR]0.530000;[2022-04-25][Cash Dividend][EUR]0.850000;[2023-04-28][Cash Dividend][EUR]1.400000;[2024-05-02][Cash Dividend][EUR]1.430000;[2025-04-25][Cash Dividend][EUR]1.480000;</t>
  </si>
  <si>
    <t>[2005-08-12][Cash Dividend][EUR][N/A]0.540000;[2006-05-30][Cash Dividend][EUR][N/A]0.680000;[2006-08-11][Cash Dividend][EUR][N/A]0.590000;[2007-05-30][Cash Dividend][EUR][N/A]1.100000;[2007-08-10][Cash Dividend][EUR][N/A]0.300000;[2008-05-22][Cash Dividend][EUR][N/A]1.260000;[2008-11-24][Cash Dividend][EUR][N/A]0.800000;[2009-05-06][Cash Dividend][EUR][N/A]0.600000;[2009-05-06][Special Cash Dividend][EUR][N/A]0.800000;[2009-12-15][Cash Dividend][EUR][N/A]0.800000;[2010-05-05][Cash Dividend][EUR][N/A]0.670000;[2010-11-10][Cash Dividend][EUR][N/A]0.830000;[2011-05-04][Cash Dividend][EUR][N/A]0.670000;[2011-11-10][Cash Dividend][EUR][N/A]0.830000;[2012-04-25][Cash Dividend][EUR][N/A]0.670000;[2012-09-25][Cash Dividend][EUR][N/A]0.830000;[2013-04-25][Cash Dividend][EUR][N/A]0.670000;[2013-11-15][Cash Dividend][EUR][N/A]0.830000;[2014-04-30][Cash Dividend][EUR][N/A]0.670000;[2014-10-13][Cash Dividend][EUR][N/A]0.500000;[2015-04-30][Cash Dividend][EUR][N/A]0.500000;[2015-10-13][Cash Dividend][EUR][N/A]0.500000;[2016-05-05][Cash Dividend][EUR][N/A]0.500000;[2016-10-12][Cash Dividend][EUR][N/A]0.500000;[2017-05-16][Cash Dividend][EUR][N/A]0.500000;[2017-10-11][Cash Dividend][EUR][N/A]0.350000;[2018-05-22][Cash Dividend][EUR][N/A]0.350000;[2018-10-10][Cash Dividend][EUR][N/A]0.370000;[2019-05-21][Cash Dividend][EUR][N/A]0.380000;[2019-05-21][Special Cash Dividend][EUR][N/A]0.370000;[2021-05-24][Cash Dividend][EUR][N/A]0.530000;[2022-04-25][Cash Dividend][EUR][N/A]0.850000;[2023-04-28][Cash Dividend][EUR][N/A]1.400000;[2024-05-02][Cash Dividend][EUR][N/A]1.430000;[2025-04-25][Cash Dividend][EUR][N/A]1.480000;</t>
  </si>
  <si>
    <t>[2001-05-15]1.000000:5.000000</t>
  </si>
  <si>
    <t>Serv au pblc: varié</t>
  </si>
  <si>
    <t>Luxembourg</t>
  </si>
  <si>
    <t>Euronext - Euronext Brussels</t>
  </si>
  <si>
    <t>Belgique</t>
  </si>
  <si>
    <t>Iberdrola SA</t>
  </si>
  <si>
    <t>IBE</t>
  </si>
  <si>
    <t>1774024</t>
  </si>
  <si>
    <t>Bolsa De Madrid</t>
  </si>
  <si>
    <t>Espagne</t>
  </si>
  <si>
    <t>0C00000WSB</t>
  </si>
  <si>
    <t>0P0000A4Z3</t>
  </si>
  <si>
    <t>[2007-10-08]1.000000:4.000000</t>
  </si>
  <si>
    <t>Moyen</t>
  </si>
  <si>
    <t>Veolia Environnement SA</t>
  </si>
  <si>
    <t>VIE</t>
  </si>
  <si>
    <t>1160110</t>
  </si>
  <si>
    <t>0C000009HK</t>
  </si>
  <si>
    <t>0P00009WS3</t>
  </si>
  <si>
    <t>Gestion des déchets</t>
  </si>
  <si>
    <t>[2001-05-10][Cash Dividend][EUR]0.521431;[2002-05-06][Cash Dividend][EUR]0.521431;[2003-05-07][Cash Dividend][EUR]0.521431;[2004-05-28][Cash Dividend][EUR]0.521431;[2005-05-27][Cash Dividend][EUR]0.644678;[2006-05-29][Cash Dividend][EUR]0.805848;[2007-05-15][Cash Dividend][EUR]0.995459;[2007-09-06][Cash Dividend][USD]0.279610;[2008-05-22][Cash Dividend][EUR]1.166647;[2009-05-13][Cash Dividend][EUR]1.166647;[2010-05-14][Cash Dividend][EUR]1.166647;[2011-05-23][Cash Dividend][EUR]1.166647;[2012-05-22][Cash Dividend][EUR]0.674920;[2013-05-20][Cash Dividend][EUR]0.674920;[2014-04-30][Cash Dividend][EUR]0.674920;[2015-05-05][Cash Dividend][EUR]0.674920;[2016-05-02][Cash Dividend][EUR]0.703845;[2017-04-24][Cash Dividend][EUR]0.771337;[2018-05-14][Cash Dividend][EUR]0.809904;[2019-05-14][Cash Dividend][EUR]0.887038;[2020-05-12][Cash Dividend][EUR]0.482086;[2021-05-10][Cash Dividend][EUR]0.674920;[2022-07-05][Cash Dividend][EUR]1.000000;[2023-05-09][Cash Dividend][EUR]1.120000;[2024-05-08][Cash Dividend][EUR]1.250000;[2025-05-12][Cash Dividend][EUR]1.400000;</t>
  </si>
  <si>
    <t>[2001-05-10][Cash Dividend][EUR][N/A]0.521431;[2002-05-06][Cash Dividend][EUR][N/A]0.521431;[2003-05-07][Cash Dividend][EUR][N/A]0.521431;[2004-05-28][Cash Dividend][EUR][N/A]0.521431;[2005-05-27][Cash Dividend][EUR][N/A]0.644678;[2006-05-29][Cash Dividend][EUR][N/A]0.805848;[2007-05-15][Cash Dividend][EUR][N/A]0.995459;[2007-09-06][Cash Dividend][USD][N/A]0.279610;[2008-05-22][Cash Dividend][EUR][N/A]1.166647;[2009-05-13][Cash Dividend][EUR][N/A]1.166647;[2010-05-14][Cash Dividend][EUR][N/A]1.166647;[2011-05-23][Cash Dividend][EUR][N/A]1.166647;[2012-05-22][Cash Dividend][EUR][N/A]0.674920;[2013-05-20][Cash Dividend][EUR][N/A]0.674920;[2014-04-30][Cash Dividend][EUR][N/A]0.674920;[2015-05-05][Cash Dividend][EUR][N/A]0.674920;[2016-05-02][Cash Dividend][EUR][N/A]0.703845;[2017-04-24][Cash Dividend][EUR][N/A]0.771337;[2018-05-14][Cash Dividend][EUR][N/A]0.809904;[2019-05-14][Cash Dividend][EUR][N/A]0.887038;[2020-05-12][Cash Dividend][EUR][N/A]0.482086;[2021-05-10][Cash Dividend][EUR][N/A]0.674920;[2022-07-05][Cash Dividend][EUR][N/A]1.000000;[2023-05-09][Cash Dividend][EUR][N/A]1.120000;[2024-05-08][Cash Dividend][EUR][N/A]1.250000;[2025-05-12][Cash Dividend][EUR][N/A]1.400000;</t>
  </si>
  <si>
    <t>Valeurs industrielles</t>
  </si>
  <si>
    <t>Alstom SA</t>
  </si>
  <si>
    <t>1062066</t>
  </si>
  <si>
    <t>0C000009TF</t>
  </si>
  <si>
    <t>Chemins de fer</t>
  </si>
  <si>
    <t>Biens de production durable</t>
  </si>
  <si>
    <t>Manufacturing &amp; Production</t>
  </si>
  <si>
    <t>Equipement de transmission électrique</t>
  </si>
  <si>
    <t>Mid Growth</t>
  </si>
  <si>
    <t>ALO</t>
  </si>
  <si>
    <t>0P0000A0L6</t>
  </si>
  <si>
    <t>[1999-10-01][Cash Dividend][EUR]0.218628;[2000-09-11][Cash Dividend][EUR]0.240491;[2001-07-30][Cash Dividend][EUR]0.240491;[2005-05-20][Cash Dividend][EUR]0.190207;[2006-05-15][Cash Dividend][EUR]0.213163;[2007-07-05][Cash Dividend][EUR]0.349806;[2008-06-26][Cash Dividend][EUR]0.699611;[2009-06-25][Cash Dividend][EUR]0.979456;[2010-06-24][Cash Dividend][EUR]1.084397;[2011-06-30][Cash Dividend][EUR]0.542199;[2012-06-28][Cash Dividend][EUR]0.699611;[2013-07-04][Cash Dividend][EUR]0.734592;[2017-07-07][Cash Dividend][EUR]0.218628;[2018-07-20][Cash Dividend][EUR]0.306080;[2019-07-15][Special Cash Dividend][EUR]4.809827;[2021-08-02][Cash Dividend][EUR]0.235780;[2022-07-20][Cash Dividend][EUR]0.235780;[2023-07-17][Cash Dividend][EUR]0.235780;</t>
  </si>
  <si>
    <t>[1999-10-01][Cash Dividend][EUR][N/A]0.218628;[2000-09-11][Cash Dividend][EUR][N/A]0.240491;[2001-07-30][Cash Dividend][EUR][N/A]0.240491;[2005-05-20][Cash Dividend][EUR][N/A]0.190207;[2006-05-15][Cash Dividend][EUR][N/A]0.213163;[2007-07-05][Cash Dividend][EUR][N/A]0.349806;[2008-06-26][Cash Dividend][EUR][N/A]0.699611;[2009-06-25][Cash Dividend][EUR][N/A]0.979456;[2010-06-24][Cash Dividend][EUR][N/A]1.084397;[2011-06-30][Cash Dividend][EUR][N/A]0.542199;[2012-06-28][Cash Dividend][EUR][N/A]0.699611;[2013-07-04][Cash Dividend][EUR][N/A]0.734592;[2017-07-07][Cash Dividend][EUR][N/A]0.218628;[2018-07-20][Cash Dividend][EUR][N/A]0.306080;[2019-07-15][Special Cash Dividend][EUR][N/A]4.809827;[2021-08-02][Cash Dividend][EUR][N/A]0.235780;[2022-07-20][Cash Dividend][EUR][N/A]0.235780;[2023-07-17][Cash Dividend][EUR][N/A]0.235780;</t>
  </si>
  <si>
    <t>[2008-07-07]1.000000:2.000000</t>
  </si>
  <si>
    <t>Loredana Muharremi</t>
  </si>
  <si>
    <t>Legrand SA</t>
  </si>
  <si>
    <t>LR</t>
  </si>
  <si>
    <t>935812</t>
  </si>
  <si>
    <t>0C00000VPB</t>
  </si>
  <si>
    <t>0P0000DL0J</t>
  </si>
  <si>
    <t>Electrical Equipment &amp; Parts</t>
  </si>
  <si>
    <t>[2006-06-08][Special Cash Dividend][EUR]0.410000;[2007-05-21][Cash Dividend][EUR]0.500000;[2008-05-29][Cash Dividend][EUR]0.700000;[2008-06-03][Cash Dividend][EUR]0.700000;[2009-06-01][Cash Dividend][EUR]0.700000;[2010-06-02][Cash Dividend][EUR]0.700000;[2011-05-31][Cash Dividend][EUR]0.880000;[2012-05-31][Cash Dividend][EUR]0.930000;[2013-05-29][Cash Dividend][EUR]1.000000;[2014-05-29][Cash Dividend][EUR]1.050000;[2015-06-02][Cash Dividend][EUR]0.930000;[2015-06-02][Special Cash Dividend][EUR]0.170000;[2016-05-31][Cash Dividend][EUR]0.729000;[2016-05-31][Special Cash Dividend][EUR]0.421000;[2017-06-02][Cash Dividend][EUR]0.791000;[2018-06-01][Cash Dividend][EUR]1.260000;[2019-06-03][Cash Dividend][EUR]1.340000;[2020-06-01][Cash Dividend][EUR]1.340000;[2021-05-28][Cash Dividend][EUR]1.420000;[2022-05-30][Cash Dividend][EUR]1.650000;[2023-06-02][Cash Dividend][EUR]1.900000;[2024-05-31][Cash Dividend][EUR]2.090000;[2025-05-29][Cash Dividend][EUR]2.200000;</t>
  </si>
  <si>
    <t>[2006-06-08][Special Cash Dividend][EUR][N/A]0.410000;[2007-05-21][Cash Dividend][EUR][N/A]0.500000;[2008-05-29][Cash Dividend][EUR][N/A]0.700000;[2008-06-03][Cash Dividend][EUR][N/A]0.700000;[2009-06-01][Cash Dividend][EUR][N/A]0.700000;[2010-06-02][Cash Dividend][EUR][N/A]0.700000;[2011-05-31][Cash Dividend][EUR][N/A]0.880000;[2012-05-31][Cash Dividend][EUR][N/A]0.930000;[2013-05-29][Cash Dividend][EUR][N/A]1.000000;[2014-05-29][Cash Dividend][EUR][N/A]1.050000;[2015-06-02][Cash Dividend][EUR][N/A]0.930000;[2015-06-02][Special Cash Dividend][EUR][N/A]0.170000;[2016-05-31][Cash Dividend][EUR][N/A]0.729000;[2016-05-31][Special Cash Dividend][EUR][N/A]0.421000;[2017-06-02][Cash Dividend][EUR][N/A]0.791000;[2018-06-01][Cash Dividend][EUR][N/A]1.260000;[2019-06-03][Cash Dividend][EUR][N/A]1.340000;[2020-06-01][Cash Dividend][EUR][N/A]1.340000;[2021-05-28][Cash Dividend][EUR][N/A]1.420000;[2022-05-30][Cash Dividend][EUR][N/A]1.650000;[2023-06-02][Cash Dividend][EUR][N/A]1.900000;[2024-05-31][Cash Dividend][EUR][N/A]2.090000;[2025-05-29][Cash Dividend][EUR][N/A]2.200000;</t>
  </si>
  <si>
    <t>[2006-06-08][Special Cash Dividend][EUR]0.410000;[2007-05-21][Cash Dividend][EUR]0.500000;[2008-05-29][Cash Dividend][EUR]0.700000;;;;[2011-05-31][Cash Dividend][EUR]0.880000;;[2013-05-29][Cash Dividend][EUR]1.000000;[2014-05-29][Cash Dividend][EUR]1.050000;[2015-06-02][Cash Dividend][EUR]0.930000;[2015-06-02][Special Cash Dividend][EUR]0.170000;[2016-05-31][Cash Dividend][EUR]0.729000;[2016-05-31][Special Cash Dividend][EUR]0.421000;[2017-06-02][Cash Dividend][EUR]0.791000;[2018-06-01][Cash Dividend][EUR]1.260000;[2019-06-03][Cash Dividend][EUR]1.340000;[2020-06-01][Cash Dividend][EUR]1.340000;[2021-05-28][Cash Dividend][EUR]1.420000;[2022-05-30][Cash Dividend][EUR]1.650000;[2023-06-02][Cash Dividend][EUR]1.900000;[2024-05-31][Cash Dividend][EUR]2.090000;[2025-05-29][Cash Dividend][EUR]2.200000;</t>
  </si>
  <si>
    <t>Instruments et services scientifiques</t>
  </si>
  <si>
    <t>Equipement scientifique: Electrique</t>
  </si>
  <si>
    <t>Matthew Donen, CFA</t>
  </si>
  <si>
    <t>Rexel SA</t>
  </si>
  <si>
    <t>RXL</t>
  </si>
  <si>
    <t>1556394</t>
  </si>
  <si>
    <t>0C00000VLM</t>
  </si>
  <si>
    <t>0P00009WO9</t>
  </si>
  <si>
    <t>Electronics &amp; Computer Distribution</t>
  </si>
  <si>
    <t>[2008-06-25][Cash Dividend][EUR]0.370000;[2011-05-27][Cash Dividend][EUR]0.400000;[2012-05-24][Cash Dividend][EUR]0.650000;[2013-05-31][Cash Dividend][EUR]0.750000;[2014-06-02][Cash Dividend][EUR]0.750000;[2015-06-03][Cash Dividend][EUR]0.750000;[2016-07-01][Cash Dividend][EUR]0.400000;[2017-07-05][Cash Dividend][EUR]0.400000;[2018-07-04][Cash Dividend][EUR]0.420000;[2019-07-03][Cash Dividend][EUR]0.440000;[2021-04-29][Cash Dividend][EUR]0.460000;[2022-06-06][Cash Dividend][EUR]0.750000;[2024-05-15][Cash Dividend][EUR]1.200000;[2025-05-14][Cash Dividend][EUR]1.200000;</t>
  </si>
  <si>
    <t>[2008-06-25][Cash Dividend][EUR][N/A]0.370000;[2011-05-27][Cash Dividend][EUR][N/A]0.400000;[2012-05-24][Cash Dividend][EUR][N/A]0.650000;[2013-05-31][Cash Dividend][EUR][N/A]0.750000;[2014-06-02][Cash Dividend][EUR][N/A]0.750000;[2015-06-03][Cash Dividend][EUR][N/A]0.750000;[2016-07-01][Cash Dividend][EUR][N/A]0.400000;[2017-07-05][Cash Dividend][EUR][N/A]0.400000;[2018-07-04][Cash Dividend][EUR][N/A]0.420000;[2019-07-03][Cash Dividend][EUR][N/A]0.440000;[2021-04-29][Cash Dividend][EUR][N/A]0.460000;[2022-06-06][Cash Dividend][EUR][N/A]0.750000;[2024-05-15][Cash Dividend][EUR][N/A]1.200000;[2025-05-14][Cash Dividend][EUR][N/A]1.200000;</t>
  </si>
  <si>
    <t>Technologie</t>
  </si>
  <si>
    <t>Consommation Cyclique</t>
  </si>
  <si>
    <t>Produits de consommation</t>
  </si>
  <si>
    <t>Electronique grand publique</t>
  </si>
  <si>
    <t>Mid Value</t>
  </si>
  <si>
    <t>Schneider Electric SE</t>
  </si>
  <si>
    <t>SU</t>
  </si>
  <si>
    <t>923734</t>
  </si>
  <si>
    <t>0C00000VKR</t>
  </si>
  <si>
    <t>0P00009WP6</t>
  </si>
  <si>
    <t>Specialty Industrial Machinery</t>
  </si>
  <si>
    <t>[1999-06-11][Cash Dividend][EUR]0.568160;[2000-06-09][Cash Dividend][EUR]0.662030;[2001-05-07][Cash Dividend][EUR]0.790483;[2002-05-31][Special Cash Dividend][EUR]0.642268;[2003-05-20][Cash Dividend][EUR]0.494052;[2004-05-10][Cash Dividend][EUR]0.815186;[2005-05-17][Cash Dividend][EUR]0.889294;[2006-05-09][Cash Dividend][EUR]1.111617;[2007-02-22][Special Cash Dividend][USD]0.138335;[2007-05-02][Cash Dividend][EUR]1.500000;[2008-04-25][Cash Dividend][EUR]1.650000;[2009-05-04][Cash Dividend][EUR]1.725000;[2010-05-04][Cash Dividend][EUR]1.025000;[2011-04-29][Cash Dividend][EUR]1.600000;[2012-05-11][Cash Dividend][EUR]1.700000;[2013-05-02][Cash Dividend][EUR]1.870000;[2014-05-14][Cash Dividend][EUR]1.870000;[2014-05-14][Special Cash Dividend][EUR]0.422000;[2015-04-30][Cash Dividend][EUR]0.560000;[2015-04-30][Special Cash Dividend][EUR]1.360000;[2016-05-05][Cash Dividend][EUR]2.000000;[2017-05-08][Cash Dividend][EUR]2.040000;[2018-05-02][Cash Dividend][EUR]2.200000;[2019-04-30][Cash Dividend][EUR]2.350000;[2020-05-05][Cash Dividend][EUR]2.550000;[2021-05-10][Cash Dividend][EUR]2.600000;[2022-05-17][Cash Dividend][EUR]2.900000;[2023-05-09][Cash Dividend][EUR]3.150000;[2024-05-28][Cash Dividend][EUR]3.500000;[2025-05-13][Cash Dividend][EUR]3.900000;</t>
  </si>
  <si>
    <t>[1999-06-11][Cash Dividend][EUR][N/A]0.568160;[2000-06-09][Cash Dividend][EUR][N/A]0.662030;[2001-05-07][Cash Dividend][EUR][N/A]0.790483;[2002-05-31][Special Cash Dividend][EUR][N/A]0.642268;[2003-05-20][Cash Dividend][EUR][N/A]0.494052;[2004-05-10][Cash Dividend][EUR][N/A]0.815186;[2005-05-17][Cash Dividend][EUR][N/A]0.889294;[2006-05-09][Cash Dividend][EUR][N/A]1.111617;[2007-02-22][Special Cash Dividend][USD][N/A]0.138335;[2007-05-02][Cash Dividend][EUR][N/A]1.500000;[2008-04-25][Cash Dividend][EUR][N/A]1.650000;[2009-05-04][Cash Dividend][EUR][N/A]1.725000;[2010-05-04][Cash Dividend][EUR][N/A]1.025000;[2011-04-29][Cash Dividend][EUR][N/A]1.600000;[2012-05-11][Cash Dividend][EUR][N/A]1.700000;[2013-05-02][Cash Dividend][EUR][N/A]1.870000;[2014-05-14][Cash Dividend][EUR][N/A]1.870000;[2014-05-14][Special Cash Dividend][EUR][N/A]0.422000;[2015-04-30][Cash Dividend][EUR][N/A]0.560000;[2015-04-30][Special Cash Dividend][EUR][N/A]1.360000;[2016-05-05][Cash Dividend][EUR][N/A]2.000000;[2017-05-08][Cash Dividend][EUR][N/A]2.040000;[2018-05-02][Cash Dividend][EUR][N/A]2.200000;[2019-04-30][Cash Dividend][EUR][N/A]2.350000;[2020-05-05][Cash Dividend][EUR][N/A]2.550000;[2021-05-10][Cash Dividend][EUR][N/A]2.600000;[2022-05-17][Cash Dividend][EUR][N/A]2.900000;[2023-05-09][Cash Dividend][EUR][N/A]3.150000;[2024-05-28][Cash Dividend][EUR][N/A]3.500000;[2025-05-13][Cash Dividend][EUR][N/A]3.900000;</t>
  </si>
  <si>
    <t>[1999-06-11][Cash Dividend][EUR]0.568160;[2000-06-09][Cash Dividend][EUR]0.662030;[2001-05-07][Cash Dividend][EUR]0.790483;[2002-05-31][Special Cash Dividend][EUR]0.642268;[2003-05-20][Cash Dividend][EUR]0.494052;[2004-05-10][Cash Dividend][EUR]0.543457;[2005-05-17][Cash Dividend][EUR]0.889294;[2006-05-09][Cash Dividend][EUR]1.111617;[2007-02-22][Special Cash Dividend][USD]0.138335;[2007-05-02][Cash Dividend][EUR]1.500000;[2008-04-25][Cash Dividend][EUR]1.650000;[2009-05-04][Cash Dividend][EUR]1.725000;[2010-05-04][Cash Dividend][EUR]1.025000;[2011-04-29][Cash Dividend][EUR]1.600000;[2012-05-11][Cash Dividend][EUR]1.700000;[2013-05-02][Cash Dividend][EUR]1.870000;[2014-05-14][Cash Dividend][EUR]1.870000;[2014-05-14][Special Cash Dividend][EUR]0.422000;[2015-04-30][Cash Dividend][EUR]0.560000;[2015-04-30][Special Cash Dividend][EUR]1.360000;[2016-05-05][Cash Dividend][EUR]2.000000;[2017-05-08][Cash Dividend][EUR]2.040000;[2018-05-02][Cash Dividend][EUR]2.200000;[2019-04-30][Cash Dividend][EUR]2.350000;[2020-05-05][Cash Dividend][EUR]2.550000;[2021-05-10][Cash Dividend][EUR]2.600000;[2022-05-17][Cash Dividend][EUR]2.900000;[2023-05-09][Cash Dividend][EUR]3.150000;[2024-05-28][Cash Dividend][EUR]3.500000;[2025-05-13][Cash Dividend][EUR]3.900000;</t>
  </si>
  <si>
    <t>[2011-09-02]1.000000:2.000000</t>
  </si>
  <si>
    <t>Large Growth</t>
  </si>
  <si>
    <t>Siemens AG</t>
  </si>
  <si>
    <t>SIE</t>
  </si>
  <si>
    <t>1135644</t>
  </si>
  <si>
    <t>0C0000090X</t>
  </si>
  <si>
    <t>0P00009QS2</t>
  </si>
  <si>
    <t>[2000-02-25][Cash Dividend][EUR]1.000000;[2001-02-23][Cash Dividend][EUR]1.400000;[2001-02-23][Special Cash Dividend][EUR]1.000000;[2002-01-18][Cash Dividend][EUR]1.000000;[2002-01-29][Cash Dividend][USD]0.848896;[2003-01-24][Cash Dividend][EUR]1.000000;[2003-01-29][Cash Dividend][USD]0.468591;[2004-01-23][Cash Dividend][EUR]1.100000;[2005-01-28][Cash Dividend][EUR]1.250000;[2006-01-27][Cash Dividend][EUR]1.350000;[2007-01-26][Cash Dividend][EUR]1.450000;[2008-01-25][Cash Dividend][EUR]1.600000;[2009-01-28][Cash Dividend][EUR]1.600000;[2010-01-27][Cash Dividend][EUR]1.600000;[2010-02-08][Cash Dividend][USD]0.570458;[2011-01-26][Cash Dividend][EUR]2.699993;[2012-01-25][Cash Dividend][EUR]3.000000;[2013-01-24][Cash Dividend][EUR]3.000000;[2014-01-29][Cash Dividend][EUR]3.000000;[2015-01-28][Cash Dividend][EUR]3.300000;[2016-01-27][Cash Dividend][EUR]3.500000;[2017-02-02][Cash Dividend][EUR]3.600000;[2018-02-01][Cash Dividend][EUR]3.700000;[2019-01-31][Cash Dividend][EUR]3.800000;[2020-02-06][Cash Dividend][EUR]3.900000;</t>
  </si>
  <si>
    <t>[2000-02-25][Cash Dividend][EUR][N/A]1.000000;[2001-02-23][Cash Dividend][EUR][N/A]1.400000;[2001-02-23][Special Cash Dividend][EUR][N/A]1.000000;[2002-01-18][Cash Dividend][EUR][N/A]1.000000;[2002-01-29][Cash Dividend][USD][N/A]0.848896;[2003-01-24][Cash Dividend][EUR][N/A]1.000000;[2003-01-29][Cash Dividend][USD][N/A]0.468591;[2004-01-23][Cash Dividend][EUR][N/A]1.100000;[2005-01-28][Cash Dividend][EUR][N/A]1.250000;[2006-01-27][Cash Dividend][EUR][N/A]1.350000;[2007-01-26][Cash Dividend][EUR][N/A]1.450000;[2008-01-25][Cash Dividend][EUR][N/A]1.600000;[2009-01-28][Cash Dividend][EUR][N/A]1.600000;[2010-01-27][Cash Dividend][EUR][N/A]1.600000;[2010-02-08][Cash Dividend][USD][N/A]0.570458;[2011-01-26][Cash Dividend][EUR][N/A]2.699993;[2012-01-25][Cash Dividend][EUR][N/A]3.000000;[2013-01-24][Cash Dividend][EUR][N/A]3.000000;[2014-01-29][Cash Dividend][EUR][N/A]3.000000;[2015-01-28][Cash Dividend][EUR][N/A]3.300000;[2016-01-27][Cash Dividend][EUR][N/A]3.500000;[2017-02-02][Cash Dividend][EUR][N/A]3.600000;[2018-02-01][Cash Dividend][EUR][N/A]3.700000;[2019-01-31][Cash Dividend][EUR][N/A]3.800000;[2020-02-06][Cash Dividend][EUR][N/A]3.900000;</t>
  </si>
  <si>
    <t>[2000-02-25][Cash Dividend][EUR]1.000000;[2001-02-23][Cash Dividend][EUR]1.400000;[2001-02-23][Special Cash Dividend][EUR]1.000000;[2002-01-18][Cash Dividend][EUR]1.000000;[2002-01-29][Cash Dividend][USD]0.625000;[2003-01-24][Cash Dividend][EUR]1.000000;[2003-01-29][Cash Dividend][USD]0.345000;[2004-01-23][Cash Dividend][EUR]1.100000;[2005-01-28][Cash Dividend][EUR]1.250000;[2006-01-27][Cash Dividend][EUR]1.350000;[2007-01-26][Cash Dividend][EUR]1.450000;[2008-01-25][Cash Dividend][EUR]1.600000;[2009-01-28][Cash Dividend][EUR]1.600000;[2010-01-27][Cash Dividend][EUR]1.178000;[2010-02-08][Cash Dividend][USD]0.420000;[2011-01-26][Cash Dividend][EUR]1.987870;[2012-01-25][Cash Dividend][EUR]2.208900;[2013-01-24][Cash Dividend][EUR]2.208750;[2014-01-29][Cash Dividend][EUR]3.000000;[2015-01-28][Cash Dividend][EUR]2.442000;[2016-01-27][Cash Dividend][EUR]2.576875;[2017-02-02][Cash Dividend][EUR]2.650500;[2018-02-01][Cash Dividend][EUR]2.724125;[2019-01-31][Cash Dividend][EUR]2.797750;[2020-02-06][Cash Dividend][EUR]2.871375;</t>
  </si>
  <si>
    <t>Opérations de production diversifiées</t>
  </si>
  <si>
    <t>Xetra Prime Standard</t>
  </si>
  <si>
    <t>Adyen NV</t>
  </si>
  <si>
    <t>ADYEN</t>
  </si>
  <si>
    <t>1788707</t>
  </si>
  <si>
    <t>Euronext - Euronext Amsterdam</t>
  </si>
  <si>
    <t>0C0000BGUH</t>
  </si>
  <si>
    <t>0P0001DHJ2</t>
  </si>
  <si>
    <t>Software - Infrastructure</t>
  </si>
  <si>
    <t>Services financiers</t>
  </si>
  <si>
    <t>Finance de la consommation &amp; Services de Crédit</t>
  </si>
  <si>
    <t>Systèmes et données financières</t>
  </si>
  <si>
    <t>Niklas Kammer, CFA</t>
  </si>
  <si>
    <t>Euronext - Euronext Amsterdam I</t>
  </si>
  <si>
    <t>Banco Santander SA</t>
  </si>
  <si>
    <t>891478</t>
  </si>
  <si>
    <t>London Stock Exchange</t>
  </si>
  <si>
    <t>0C000006TU</t>
  </si>
  <si>
    <t>Banks - Diversified</t>
  </si>
  <si>
    <t>Livre Sterling</t>
  </si>
  <si>
    <t>Banques</t>
  </si>
  <si>
    <t>Baques: Diversifiées</t>
  </si>
  <si>
    <t>Johann Scholtz, CFA</t>
  </si>
  <si>
    <t>London Stock Exchange Main Market</t>
  </si>
  <si>
    <t>SAN</t>
  </si>
  <si>
    <t>0P0000A5JA</t>
  </si>
  <si>
    <t>[1999-04-09][Cash Dividend][ESP]10.386012;[1999-08-02][Cash Dividend][EUR]0.047603;[1999-11-02][Cash Dividend][EUR]0.047603;[2000-01-31][Cash Dividend][EUR]0.047603;[2000-05-02][Cash Dividend][EUR]0.050087;[2000-05-04][Cash Dividend][EUR]0.054094;[2000-07-31][Cash Dividend][EUR]0.057925;[2000-08-02][Cash Dividend][EUR]0.057219;[2000-10-31][Cash Dividend][EUR]0.057925;[2000-11-02][Cash Dividend][EUR]0.057219;[2001-01-31][Cash Dividend][EUR]0.057925;[2001-04-30][Special Cash Dividend][EUR]0.065824;[2001-05-01][Special Cash Dividend][EUR]0.065022;[2001-07-31][Cash Dividend][EUR]0.065824;[2001-10-31][Cash Dividend][EUR]0.065824;[2002-01-31][Cash Dividend][EUR]0.065824;[2002-04-30][Cash Dividend][EUR]0.055293;[2002-08-01][Cash Dividend][EUR]0.067905;[2002-11-01][Cash Dividend][EUR]0.065824;[2003-02-03][Cash Dividend][EUR]0.065022;[2003-05-02][Cash Dividend][EUR]0.052564;[2003-08-01][Cash Dividend][EUR]0.067076;[2003-11-03][Cash Dividend][EUR]0.067076;[2004-02-02][Cash Dividend][EUR]0.067076;[2004-05-03][Cash Dividend][EUR]0.060938;[2004-08-02][Cash Dividend][EUR]0.071837;[2004-11-01][Cash Dividend][EUR]0.071837;[2004-11-02][Cash Dividend][EUR]0.071837;[2005-02-01][Cash Dividend][EUR]0.071837;[2005-05-02][Cash Dividend][EUR]0.072875;[2005-08-01][Cash Dividend][EUR]0.080457;[2005-11-01][Cash Dividend][EUR]0.080457;[2006-02-01][Cash Dividend][EUR]0.080457;[2006-05-02][Cash Dividend][EUR]0.119110;[2006-08-01][Cash Dividend][EUR]0.092526;[2006-11-01][Cash Dividend][EUR]0.092526;[2007-02-01][Cash Dividend][EUR]0.092526;[2007-05-02][Cash Dividend][EUR]0.173014;[2007-08-01][Cash Dividend][EUR]0.106405;[2007-11-01][Cash Dividend][EUR]0.106405;[2008-02-01][Cash Dividend][EUR]0.106405;[2008-05-02][Cash Dividend][EUR]0.244038;[2008-08-01][Cash Dividend][EUR]0.117045;[2008-11-03][Cash Dividend][EUR]0.117045;[2009-02-02][Cash Dividend][EUR]0.114125;[2009-04-30][Cash Dividend][EUR]0.195911;[2009-08-03][Cash Dividend][EUR]0.125537;[2009-11-04][Cash Dividend][EUR]0.111396;[2010-02-01][Cash Dividend][EUR]0.114125;[2010-05-03][Cash Dividend][EUR]0.205921;[2010-08-02][Cash Dividend][EUR]0.125537;[2010-10-15][Cash Dividend][EUR]0.110467;[2011-01-17][Cash Dividend][EUR]0.110281;[2011-05-02][Cash Dividend][EUR]0.215629;[2011-08-01][Cash Dividend][EUR]0.127468;[2011-10-17][Cash Dividend][EUR]0.118764;[2012-01-16][Cash Dividend][EUR]0.112166;[2012-04-13][Cash Dividend][EUR]0.207366;[2012-07-13][Cash Dividend][EUR]0.143271;[2012-10-17][Cash Dividend][EUR]0.141386;[2013-01-15][Cash Dividend][EUR]0.143271;[2013-04-12][Cash Dividend][EUR]0.141386;[2013-07-15][Cash Dividend][EUR]0.141386;[2013-10-16][Cash Dividend][EUR]0.144214;[2014-01-15][Cash Dividend][EUR]0.143271;[2014-04-09][Cash Dividend][EUR]0.110950;[2014-07-15][Cash Dividend][EUR]0.143271;[2014-10-20][Cash Dividend][EUR]0.142329;[2015-01-14][Cash Dividend][EUR]0.137616;[2015-04-14][Cash Dividend][EUR]0.142329;[2015-08-03][Cash Dividend][EUR]0.047129;[2015-10-20][Cash Dividend][EUR]0.047129;[2016-02-01][Cash Dividend][EUR]0.047129;[2016-04-28][Cash Dividend][EUR]0.047129;[2016-07-27][Cash Dividend][EUR]0.051842;[2016-10-18][Cash Dividend][EUR]0.042416;[2017-01-30][Cash Dividend][EUR]0.051842;[2017-04-27][Cash Dividend][EUR]0.051842;[2017-08-02][Cash Dividend][EUR]0.057500;[2017-10-18][Cash Dividend][EUR]0.038333;[2018-01-30][Cash Dividend][EUR]0.057500;[2018-04-27][Cash Dividend][EUR]0.057500;[2018-07-30][Cash Dividend][EUR]0.062292;[2018-10-18][Cash Dividend][EUR]0.033542;[2019-01-30][Cash Dividend][EUR]0.062292;[2019-04-29][Cash Dividend][EUR]0.062292;[2019-10-30][Cash Dividend][EUR]0.095833;[2021-04-30][Cash Dividend][EUR]0.027500;[2021-10-29][Cash Dividend][EUR]0.048500;[2022-04-28][Cash Dividend][EUR]0.051500;[2022-10-31][Cash Dividend][EUR]0.058300;[2023-04-27][Cash Dividend][EUR]0.059500;[2023-10-31][Cash Dividend][EUR]0.081000;[2024-04-29][Cash Dividend][EUR]0.095000;[2024-10-30][Cash Dividend][EUR]0.100000;[2025-04-29][Cash Dividend][EUR]0.110000;</t>
  </si>
  <si>
    <t>[1999-04-09][Cash Dividend][ESP][N/A]10.386012;[1999-08-02][Cash Dividend][EUR][N/A]0.047603;[1999-11-02][Cash Dividend][EUR][N/A]0.047603;[2000-01-31][Cash Dividend][EUR][N/A]0.047603;[2000-05-02][Cash Dividend][EUR][N/A]0.050087;[2000-05-04][Cash Dividend][EUR][N/A]0.054094;[2000-07-31][Cash Dividend][EUR][N/A]0.057925;[2000-08-02][Cash Dividend][EUR][N/A]0.057219;[2000-10-31][Cash Dividend][EUR][N/A]0.057925;[2000-11-02][Cash Dividend][EUR][N/A]0.057219;[2001-01-31][Cash Dividend][EUR][N/A]0.057925;[2001-04-30][Special Cash Dividend][EUR][N/A]0.065824;[2001-05-01][Special Cash Dividend][EUR][N/A]0.065022;[2001-07-31][Cash Dividend][EUR][N/A]0.065824;[2001-10-31][Cash Dividend][EUR][N/A]0.065824;[2002-01-31][Cash Dividend][EUR][N/A]0.065824;[2002-04-30][Cash Dividend][EUR][N/A]0.055293;[2002-08-01][Cash Dividend][EUR][N/A]0.067905;[2002-11-01][Cash Dividend][EUR][N/A]0.065824;[2003-02-03][Cash Dividend][EUR][N/A]0.065022;[2003-05-02][Cash Dividend][EUR][N/A]0.052564;[2003-08-01][Cash Dividend][EUR][N/A]0.067076;[2003-11-03][Cash Dividend][EUR][N/A]0.067076;[2004-02-02][Cash Dividend][EUR][N/A]0.067076;[2004-05-03][Cash Dividend][EUR][N/A]0.060938;[2004-08-02][Cash Dividend][EUR][N/A]0.071837;[2004-11-01][Cash Dividend][EUR][N/A]0.071837;[2004-11-02][Cash Dividend][EUR][N/A]0.071837;[2005-02-01][Cash Dividend][EUR][N/A]0.071837;[2005-05-02][Cash Dividend][EUR][N/A]0.072875;[2005-08-01][Cash Dividend][EUR][N/A]0.080457;[2005-11-01][Cash Dividend][EUR][N/A]0.080457;[2006-02-01][Cash Dividend][EUR][N/A]0.080457;[2006-05-02][Cash Dividend][EUR][N/A]0.119110;[2006-08-01][Cash Dividend][EUR][N/A]0.092526;[2006-11-01][Cash Dividend][EUR][N/A]0.092526;[2007-02-01][Cash Dividend][EUR][N/A]0.092526;[2007-05-02][Cash Dividend][EUR][N/A]0.173014;[2007-08-01][Cash Dividend][EUR][N/A]0.106405;[2007-11-01][Cash Dividend][EUR][N/A]0.106405;[2008-02-01][Cash Dividend][EUR][N/A]0.106405;[2008-05-02][Cash Dividend][EUR][N/A]0.244038;[2008-08-01][Cash Dividend][EUR][N/A]0.117045;[2008-11-03][Cash Dividend][EUR][N/A]0.117045;[2009-02-02][Cash Dividend][EUR][N/A]0.114125;[2009-04-30][Cash Dividend][EUR][N/A]0.195911;[2009-08-03][Cash Dividend][EUR][N/A]0.125537;[2009-11-04][Cash Dividend][EUR][N/A]0.111396;[2010-02-01][Cash Dividend][EUR][N/A]0.114125;[2010-05-03][Cash Dividend][EUR][N/A]0.205921;[2010-08-02][Cash Dividend][EUR][N/A]0.125537;[2010-10-15][Cash Dividend][EUR][N/A]0.110467;[2011-01-17][Cash Dividend][EUR][N/A]0.110281;[2011-05-02][Cash Dividend][EUR][N/A]0.215629;[2011-08-01][Cash Dividend][EUR][N/A]0.127468;[2011-10-17][Cash Dividend][EUR][N/A]0.118764;[2012-01-16][Cash Dividend][EUR][N/A]0.112166;[2012-04-13][Cash Dividend][EUR][N/A]0.207366;[2012-07-13][Cash Dividend][EUR][N/A]0.143271;[2012-10-17][Cash Dividend][EUR][N/A]0.141386;[2013-01-15][Cash Dividend][EUR][N/A]0.143271;[2013-04-12][Cash Dividend][EUR][N/A]0.141386;[2013-07-15][Cash Dividend][EUR][N/A]0.141386;[2013-10-16][Cash Dividend][EUR][N/A]0.144214;[2014-01-15][Cash Dividend][EUR][N/A]0.143271;[2014-04-09][Cash Dividend][EUR][N/A]0.110950;[2014-07-15][Cash Dividend][EUR][N/A]0.143271;[2014-10-20][Cash Dividend][EUR][N/A]0.142329;[2015-01-14][Cash Dividend][EUR][N/A]0.137616;[2015-04-14][Cash Dividend][EUR][N/A]0.142329;[2015-08-03][Cash Dividend][EUR][N/A]0.047129;[2015-10-20][Cash Dividend][EUR][N/A]0.047129;[2016-02-01][Cash Dividend][EUR][N/A]0.047129;[2016-04-28][Cash Dividend][EUR][N/A]0.047129;[2016-07-27][Cash Dividend][EUR][N/A]0.051842;[2016-10-18][Cash Dividend][EUR][N/A]0.042416;[2017-01-30][Cash Dividend][EUR][N/A]0.051842;[2017-04-27][Cash Dividend][EUR][N/A]0.051842;[2017-08-02][Cash Dividend][EUR][N/A]0.057500;[2017-10-18][Cash Dividend][EUR][N/A]0.038333;[2018-01-30][Cash Dividend][EUR][N/A]0.057500;[2018-04-27][Cash Dividend][EUR][N/A]0.057500;[2018-07-30][Cash Dividend][EUR][N/A]0.062292;[2018-10-18][Cash Dividend][EUR][N/A]0.033542;[2019-01-30][Cash Dividend][EUR][N/A]0.062292;[2019-04-29][Cash Dividend][EUR][N/A]0.062292;[2019-10-30][Cash Dividend][EUR][N/A]0.095833;[2021-04-30][Cash Dividend][EUR][N/A]0.027500;[2021-10-29][Cash Dividend][EUR][N/A]0.048500;[2022-04-28][Cash Dividend][EUR][N/A]0.051500;[2022-10-31][Cash Dividend][EUR][N/A]0.058300;[2023-04-27][Cash Dividend][EUR][N/A]0.059500;[2023-10-31][Cash Dividend][EUR][N/A]0.081000;[2024-04-29][Cash Dividend][EUR][N/A]0.095000;[2024-10-30][Cash Dividend][EUR][N/A]0.100000;[2025-04-29][Cash Dividend][EUR][N/A]0.110000;</t>
  </si>
  <si>
    <t>[1999-04-09][Cash Dividend][ESP]7.789509;[1999-08-02][Cash Dividend][EUR]0.035702;[1999-11-02][Cash Dividend][EUR]0.035702;[2000-01-31][Cash Dividend][EUR]0.039034;[2000-05-02][Cash Dividend][EUR]0.040570;[2000-05-04][Cash Dividend][EUR]0.044357;[2000-07-31][Cash Dividend][EUR]0.046920;[2000-08-02][Cash Dividend][EUR]0.042914;[2000-10-31][Cash Dividend][EUR]0.046920;[2000-11-02][Cash Dividend][EUR]0.042914;[2001-01-31][Cash Dividend][EUR]0.046920;[2001-04-30][Special Cash Dividend][EUR]0.053317;[2001-05-01][Special Cash Dividend][EUR]0.053317;[2001-07-31][Cash Dividend][EUR]0.053317;[2001-10-31][Cash Dividend][EUR]0.053317;[2002-01-31][Cash Dividend][EUR]0.053317;[2002-04-30][Cash Dividend][EUR]0.044787;[2002-08-01][Cash Dividend][EUR]0.055003;[2002-11-01][Cash Dividend][EUR]0.053317;[2003-02-03][Cash Dividend][EUR]0.055268;[2003-05-02][Cash Dividend][EUR]0.044679;[2003-08-01][Cash Dividend][EUR]0.057015;[2003-11-03][Cash Dividend][EUR]0.057015;[2004-02-02][Cash Dividend][EUR]0.057015;[2004-05-03][Cash Dividend][EUR]0.049360;[2004-08-02][Cash Dividend][EUR]0.061061;[2004-11-01][Cash Dividend][EUR]0.071837;[2004-11-02][Cash Dividend][EUR]0.061061;[2005-02-01][Cash Dividend][EUR]0.061061;[2005-05-02][Cash Dividend][EUR]0.061944;[2005-08-01][Cash Dividend][EUR]0.068388;[2005-11-01][Cash Dividend][EUR]0.068388;[2006-02-01][Cash Dividend][EUR]0.068388;[2006-05-02][Cash Dividend][EUR]0.101244;[2006-08-01][Cash Dividend][EUR]0.078646;[2006-11-01][Cash Dividend][EUR]0.078646;[2007-02-01][Cash Dividend][EUR]0.075871;[2007-05-02][Cash Dividend][EUR]0.138394;[2007-08-01][Cash Dividend][EUR]0.086187;[2007-11-01][Cash Dividend][EUR]0.087252;[2008-02-01][Cash Dividend][EUR]0.087252;[2008-05-02][Cash Dividend][EUR]0.200111;[2008-08-01][Cash Dividend][EUR]0.095977;[2008-11-03][Cash Dividend][EUR]0.117045;[2009-02-02][Cash Dividend][EUR]0.114125;[2009-04-30][Cash Dividend][EUR]0.195911;[2009-08-03][Cash Dividend][EUR]0.125537;[2009-11-04][Cash Dividend][EUR]0.111396;[2010-02-01][Cash Dividend][EUR]0.114125;[2010-05-03][Cash Dividend][EUR]0.205921;[2010-08-02][Cash Dividend][EUR]0.101686;[2010-10-15][Cash Dividend][EUR]0.089479;[2011-01-17][Cash Dividend][EUR]0.089328;[2011-05-02][Cash Dividend][EUR]0.174659;[2011-08-01][Cash Dividend][EUR]0.103250;[2011-10-17][Cash Dividend][EUR]0.096199;[2012-01-16][Cash Dividend][EUR]0.088611;[2012-04-13][Cash Dividend][EUR]0.163819;[2012-07-13][Cash Dividend][EUR]0.113184;[2012-10-17][Cash Dividend][EUR]0.111695;[2013-01-15][Cash Dividend][EUR]0.113184;[2013-04-12][Cash Dividend][EUR]0.111695;[2013-07-15][Cash Dividend][EUR]0.111695;[2013-10-16][Cash Dividend][EUR]0.113929;[2014-01-15][Cash Dividend][EUR]0.113184;[2014-04-09][Cash Dividend][EUR]0.110950;[2014-07-15][Cash Dividend][EUR]0.143271;[2014-10-20][Cash Dividend][EUR]0.112440;[2015-01-14][Cash Dividend][EUR]0.103212;[2015-04-14][Cash Dividend][EUR]0.113863;[2015-08-03][Cash Dividend][EUR]0.037939;[2015-10-20][Cash Dividend][EUR]0.037939;[2016-02-01][Cash Dividend][EUR]0.038174;[2016-04-28][Cash Dividend][EUR]0.038174;[2016-07-27][Cash Dividend][EUR]0.041992;[2016-10-18][Cash Dividend][EUR]0.034357;[2017-01-30][Cash Dividend][EUR]0.051842;[2017-04-27][Cash Dividend][EUR]0.041992;[2017-08-02][Cash Dividend][EUR]0.045425;[2017-10-18][Cash Dividend][EUR]0.030283;[2018-01-30][Cash Dividend][EUR]0.046575;[2018-04-27][Cash Dividend][EUR]0.046575;[2018-07-30][Cash Dividend][EUR]0.050456;[2018-10-18][Cash Dividend][EUR]0.027169;[2019-01-30][Cash Dividend][EUR]0.050456;[2019-04-29][Cash Dividend][EUR]0.050456;[2019-10-30][Cash Dividend][EUR]0.077625;[2021-04-30][Cash Dividend][EUR]0.027500;[2021-10-29][Cash Dividend][EUR]0.039285;[2022-04-28][Cash Dividend][EUR]0.041715;[2022-10-31][Cash Dividend][EUR]0.047223;[2023-04-27][Cash Dividend][EUR]0.048195;[2023-10-31][Cash Dividend][EUR]0.065610;[2024-04-29][Cash Dividend][EUR]0.095000;[2024-10-30][Cash Dividend][EUR]0.081000;[2025-04-29][Cash Dividend][EUR]0.089100;</t>
  </si>
  <si>
    <t>Banco Bilbao Vizcaya Argentaria SA</t>
  </si>
  <si>
    <t>842180</t>
  </si>
  <si>
    <t>0C000006TP</t>
  </si>
  <si>
    <t>BBVA</t>
  </si>
  <si>
    <t>0P0000A5RZ</t>
  </si>
  <si>
    <t>[1998-07-10][Cash Dividend][ESP]7.397729;[1998-10-13][Cash Dividend][ESP]7.397729;[1999-01-11][Cash Dividend][EUR]0.044461;[1999-04-09][Cash Dividend][EUR]0.086036;[1999-07-12][Cash Dividend][EUR]0.053417;[1999-10-11][Cash Dividend][EUR]0.053417;[1999-12-10][Cash Dividend][EUR]0.053417;[2000-01-12][Cash Dividend][EUR]0.103088;[2000-04-25][Cash Dividend][EUR]0.057645;[2000-07-10][Cash Dividend][EUR]0.061488;[2000-10-10][Cash Dividend][EUR]0.061488;[2001-01-10][Cash Dividend][EUR]0.061488;[2001-04-10][Cash Dividend][EUR]0.106643;[2001-07-10][Cash Dividend][EUR]0.081663;[2001-10-10][Cash Dividend][EUR]0.081663;[2002-01-10][Cash Dividend][EUR]0.081663;[2002-04-10][Cash Dividend][EUR]0.122975;[2002-07-10][Cash Dividend][EUR]0.086467;[2002-10-10][Cash Dividend][EUR]0.086467;[2003-01-10][Cash Dividend][EUR]0.086467;[2003-04-10][Cash Dividend][EUR]0.074938;[2003-07-10][Cash Dividend][EUR]0.086467;[2003-10-10][Cash Dividend][EUR]0.086467;[2004-01-12][Cash Dividend][EUR]0.086467;[2004-04-13][Cash Dividend][EUR]0.109525;[2004-07-12][Cash Dividend][EUR]0.096074;[2004-10-11][Cash Dividend][EUR]0.096074;[2005-01-10][Cash Dividend][EUR]0.096074;[2005-04-11][Cash Dividend][EUR]0.136426;[2005-07-11][Cash Dividend][EUR]0.110486;[2005-10-10][Cash Dividend][EUR]0.110486;[2006-01-10][Cash Dividend][EUR]0.110486;[2006-04-10][Cash Dividend][EUR]0.178698;[2006-07-10][Cash Dividend][EUR]0.126818;[2006-10-10][Cash Dividend][EUR]0.126818;[2007-01-10][Cash Dividend][EUR]0.126818;[2007-04-10][Cash Dividend][EUR]0.231539;[2007-07-10][Cash Dividend][EUR]0.146033;[2007-10-10][Cash Dividend][EUR]0.146033;[2008-01-10][Cash Dividend][EUR]0.146033;[2008-04-10][Cash Dividend][EUR]0.266126;[2008-07-10][Cash Dividend][EUR]0.160444;[2008-10-10][Cash Dividend][EUR]0.160444;[2009-01-12][Cash Dividend][EUR]0.160444;[2009-07-10][Cash Dividend][EUR]0.086467;[2009-10-12][Cash Dividend][EUR]0.086467;[2009-12-28][Cash Dividend][EUR]0.086467;[2010-04-12][Cash Dividend][EUR]0.144112;[2010-07-12][Cash Dividend][EUR]0.086467;[2010-10-11][Cash Dividend][EUR]0.086467;[2011-01-10][Cash Dividend][EUR]0.090000;[2011-04-01][Cash Dividend][EUR]0.149000;[2011-07-08][Cash Dividend][EUR]0.100000;[2011-09-30][Cash Dividend][EUR]0.100000;[2012-01-10][Cash Dividend][EUR]0.100000;[2012-04-16][Cash Dividend][EUR]0.118000;[2012-07-10][Cash Dividend][EUR]0.100000;[2012-10-01][Cash Dividend][EUR]0.099000;[2013-01-10][Cash Dividend][EUR]0.100000;[2013-04-08][Cash Dividend][EUR]0.121000;[2013-07-10][Cash Dividend][EUR]0.100000;[2013-09-30][Cash Dividend][EUR]0.099000;[2014-03-31][Cash Dividend][EUR]0.168000;[2014-07-10][Cash Dividend][EUR]0.080000;[2014-09-29][Cash Dividend][EUR]0.080000;[2014-12-22][Cash Dividend][EUR]0.080000;[2015-03-30][Cash Dividend][EUR]0.130000;[2015-07-16][Cash Dividend][EUR]0.080000;[2015-10-05][Cash Dividend][EUR]0.080000;[2016-01-12][Cash Dividend][EUR]0.080000;[2016-04-05][Cash Dividend][EUR]0.129000;[2016-07-06][Cash Dividend][EUR]0.080000;[2016-10-03][Cash Dividend][EUR]0.080000;[2017-01-10][Cash Dividend][EUR]0.080000;[2017-04-03][Cash Dividend][EUR]0.131000;[2017-10-06][Cash Dividend][EUR]0.090000;[2018-04-06][Cash Dividend][EUR]0.150000;[2018-10-08][Cash Dividend][EUR]0.100000;[2019-04-08][Cash Dividend][EUR]0.160000;[2019-10-11][Cash Dividend][EUR]0.100000;[2020-04-07][Cash Dividend][EUR]0.160000;[2021-04-27][Cash Dividend][EUR]0.059000;[2021-10-08][Cash Dividend][EUR]0.080000;[2022-04-06][Cash Dividend][EUR]0.230000;[2022-10-07][Cash Dividend][EUR]0.120000;[2023-04-03][Cash Dividend][EUR]0.310000;[2023-10-09][Cash Dividend][EUR]0.160000;[2024-04-08][Cash Dividend][EUR]0.390000;[2024-10-08][Cash Dividend][EUR]0.290000;[2025-04-08][Cash Dividend][EUR]0.410000;</t>
  </si>
  <si>
    <t>[1998-07-10][Cash Dividend][ESP][N/A]7.397729;[1998-10-13][Cash Dividend][ESP][N/A]7.397729;[1999-01-11][Cash Dividend][EUR][N/A]0.044461;[1999-04-09][Cash Dividend][EUR][N/A]0.086036;[1999-07-12][Cash Dividend][EUR][N/A]0.053417;[1999-10-11][Cash Dividend][EUR][N/A]0.053417;[1999-12-10][Cash Dividend][EUR][N/A]0.053417;[2000-01-12][Cash Dividend][EUR][N/A]0.103088;[2000-04-25][Cash Dividend][EUR][N/A]0.057645;[2000-07-10][Cash Dividend][EUR][N/A]0.061488;[2000-10-10][Cash Dividend][EUR][N/A]0.061488;[2001-01-10][Cash Dividend][EUR][N/A]0.061488;[2001-04-10][Cash Dividend][EUR][N/A]0.106643;[2001-07-10][Cash Dividend][EUR][N/A]0.081663;[2001-10-10][Cash Dividend][EUR][N/A]0.081663;[2002-01-10][Cash Dividend][EUR][N/A]0.081663;[2002-04-10][Cash Dividend][EUR][N/A]0.122975;[2002-07-10][Cash Dividend][EUR][N/A]0.086467;[2002-10-10][Cash Dividend][EUR][N/A]0.086467;[2003-01-10][Cash Dividend][EUR][N/A]0.086467;[2003-04-10][Cash Dividend][EUR][N/A]0.074938;[2003-07-10][Cash Dividend][EUR][N/A]0.086467;[2003-10-10][Cash Dividend][EUR][N/A]0.086467;[2004-01-12][Cash Dividend][EUR][N/A]0.086467;[2004-04-13][Cash Dividend][EUR][N/A]0.109525;[2004-07-12][Cash Dividend][EUR][N/A]0.096074;[2004-10-11][Cash Dividend][EUR][N/A]0.096074;[2005-01-10][Cash Dividend][EUR][N/A]0.096074;[2005-04-11][Cash Dividend][EUR][N/A]0.136426;[2005-07-11][Cash Dividend][EUR][N/A]0.110486;[2005-10-10][Cash Dividend][EUR][N/A]0.110486;[2006-01-10][Cash Dividend][EUR][N/A]0.110486;[2006-04-10][Cash Dividend][EUR][N/A]0.178698;[2006-07-10][Cash Dividend][EUR][N/A]0.126818;[2006-10-10][Cash Dividend][EUR][N/A]0.126818;[2007-01-10][Cash Dividend][EUR][N/A]0.126818;[2007-04-10][Cash Dividend][EUR][N/A]0.231539;[2007-07-10][Cash Dividend][EUR][N/A]0.146033;[2007-10-10][Cash Dividend][EUR][N/A]0.146033;[2008-01-10][Cash Dividend][EUR][N/A]0.146033;[2008-04-10][Cash Dividend][EUR][N/A]0.266126;[2008-07-10][Cash Dividend][EUR][N/A]0.160444;[2008-10-10][Cash Dividend][EUR][N/A]0.160444;[2009-01-12][Cash Dividend][EUR][N/A]0.160444;[2009-07-10][Cash Dividend][EUR][N/A]0.086467;[2009-10-12][Cash Dividend][EUR][N/A]0.086467;[2009-12-28][Cash Dividend][EUR][N/A]0.086467;[2010-04-12][Cash Dividend][EUR][N/A]0.144112;[2010-07-12][Cash Dividend][EUR][N/A]0.086467;[2010-10-11][Cash Dividend][EUR][N/A]0.086467;[2011-01-10][Cash Dividend][EUR][N/A]0.090000;[2011-04-01][Cash Dividend][EUR][N/A]0.149000;[2011-07-08][Cash Dividend][EUR][N/A]0.100000;[2011-09-30][Cash Dividend][EUR][N/A]0.100000;[2012-01-10][Cash Dividend][EUR][N/A]0.100000;[2012-04-16][Cash Dividend][EUR][N/A]0.118000;[2012-07-10][Cash Dividend][EUR][N/A]0.100000;[2012-10-01][Cash Dividend][EUR][N/A]0.099000;[2013-01-10][Cash Dividend][EUR][N/A]0.100000;[2013-04-08][Cash Dividend][EUR][N/A]0.121000;[2013-07-10][Cash Dividend][EUR][N/A]0.100000;[2013-09-30][Cash Dividend][EUR][N/A]0.099000;[2014-03-31][Cash Dividend][EUR][N/A]0.168000;[2014-07-10][Cash Dividend][EUR][N/A]0.080000;[2014-09-29][Cash Dividend][EUR][N/A]0.080000;[2014-12-22][Cash Dividend][EUR][N/A]0.080000;[2015-03-30][Cash Dividend][EUR][N/A]0.130000;[2015-07-16][Cash Dividend][EUR][N/A]0.080000;[2015-10-05][Cash Dividend][EUR][N/A]0.080000;[2016-01-12][Cash Dividend][EUR][N/A]0.080000;[2016-04-05][Cash Dividend][EUR][N/A]0.129000;[2016-07-06][Cash Dividend][EUR][N/A]0.080000;[2016-10-03][Cash Dividend][EUR][N/A]0.080000;[2017-01-10][Cash Dividend][EUR][N/A]0.080000;[2017-04-03][Cash Dividend][EUR][N/A]0.131000;[2017-10-06][Cash Dividend][EUR][N/A]0.090000;[2018-04-06][Cash Dividend][EUR][N/A]0.150000;[2018-10-08][Cash Dividend][EUR][N/A]0.100000;[2019-04-08][Cash Dividend][EUR][N/A]0.160000;[2019-10-11][Cash Dividend][EUR][N/A]0.100000;[2020-04-07][Cash Dividend][EUR][N/A]0.160000;[2021-04-27][Cash Dividend][EUR][N/A]0.059000;[2021-10-08][Cash Dividend][EUR][N/A]0.080000;[2022-04-06][Cash Dividend][EUR][N/A]0.230000;[2022-10-07][Cash Dividend][EUR][N/A]0.120000;[2023-04-03][Cash Dividend][EUR][N/A]0.310000;[2023-10-09][Cash Dividend][EUR][N/A]0.160000;[2024-04-08][Cash Dividend][EUR][N/A]0.390000;[2024-10-08][Cash Dividend][EUR][N/A]0.290000;[2025-04-08][Cash Dividend][EUR][N/A]0.410000;</t>
  </si>
  <si>
    <t>[1998-07-10][Cash Dividend][ESP]5.543493;[1998-10-13][Cash Dividend][ESP]5.548297;[1999-01-11][Cash Dividend][EUR]0.033346;[1999-04-09][Cash Dividend][EUR]0.064526;[1999-07-12][Cash Dividend][EUR]0.040063;[1999-10-11][Cash Dividend][EUR]0.040063;[1999-12-10][Cash Dividend][EUR]0.040063;[2000-01-12][Cash Dividend][EUR]0.084532;[2000-04-25][Cash Dividend][EUR]0.047269;[2000-07-10][Cash Dividend][EUR]0.050420;[2000-10-10][Cash Dividend][EUR]0.049959;[2001-01-10][Cash Dividend][EUR]0.050420;[2001-04-10][Cash Dividend][EUR]0.087447;[2001-07-10][Cash Dividend][EUR]0.066964;[2001-10-10][Cash Dividend][EUR]0.066964;[2002-01-10][Cash Dividend][EUR]0.066964;[2002-04-10][Cash Dividend][EUR]0.100840;[2002-07-10][Cash Dividend][EUR]0.070903;[2002-10-10][Cash Dividend][EUR]0.070903;[2003-01-10][Cash Dividend][EUR]0.073497;[2003-04-10][Cash Dividend][EUR]0.063697;[2003-07-10][Cash Dividend][EUR]0.073497;[2003-10-10][Cash Dividend][EUR]0.086467;[2004-01-12][Cash Dividend][EUR]0.073497;[2004-04-13][Cash Dividend][EUR]0.109525;[2004-07-12][Cash Dividend][EUR]0.096074;[2004-10-11][Cash Dividend][EUR]0.081663;[2005-01-10][Cash Dividend][EUR]0.081663;[2005-04-11][Cash Dividend][EUR]0.115962;[2005-07-11][Cash Dividend][EUR]0.093913;[2005-10-10][Cash Dividend][EUR]0.093913;[2006-01-10][Cash Dividend][EUR]0.093913;[2006-04-10][Cash Dividend][EUR]0.178698;[2006-07-10][Cash Dividend][EUR]0.107795;[2006-10-10][Cash Dividend][EUR]0.107795;[2007-01-10][Cash Dividend][EUR]0.103991;[2007-04-10][Cash Dividend][EUR]0.231539;[2007-07-10][Cash Dividend][EUR]0.119709;[2007-10-10][Cash Dividend][EUR]0.119709;[2008-01-10][Cash Dividend][EUR]0.119709;[2008-04-10][Cash Dividend][EUR]0.266126;[2008-07-10][Cash Dividend][EUR]0.131564;[2008-10-10][Cash Dividend][EUR]0.131564;[2009-01-12][Cash Dividend][EUR]0.131564;[2009-07-10][Cash Dividend][EUR]0.070903;[2009-10-12][Cash Dividend][EUR]0.070903;[2009-12-28][Cash Dividend][EUR]0.070903;[2010-04-12][Cash Dividend][EUR]0.144112;[2010-07-12][Cash Dividend][EUR]0.070038;[2010-10-11][Cash Dividend][EUR]0.070038;[2011-01-10][Cash Dividend][EUR]0.072900;[2011-04-01][Cash Dividend][EUR]0.120690;[2011-07-08][Cash Dividend][EUR]0.100000;[2011-09-30][Cash Dividend][EUR]0.081000;[2012-01-10][Cash Dividend][EUR]0.079000;[2012-04-16][Cash Dividend][EUR]0.093220;[2012-07-10][Cash Dividend][EUR]0.079000;[2012-10-01][Cash Dividend][EUR]0.078210;[2013-01-10][Cash Dividend][EUR]0.079000;[2013-04-08][Cash Dividend][EUR]0.095590;[2013-07-10][Cash Dividend][EUR]0.079000;[2013-09-30][Cash Dividend][EUR]0.078210;[2014-03-31][Cash Dividend][EUR]0.132720;[2014-07-10][Cash Dividend][EUR]0.063200;[2014-09-29][Cash Dividend][EUR]0.063200;[2014-12-22][Cash Dividend][EUR]0.064000;[2015-03-30][Cash Dividend][EUR]0.104000;[2015-07-16][Cash Dividend][EUR]0.064000;[2015-10-05][Cash Dividend][EUR]0.064400;[2016-01-12][Cash Dividend][EUR]0.064800;[2016-04-05][Cash Dividend][EUR]0.104490;[2016-07-06][Cash Dividend][EUR]0.064800;[2016-10-03][Cash Dividend][EUR]0.064800;[2017-01-10][Cash Dividend][EUR]0.064800;[2017-04-03][Cash Dividend][EUR]0.103490;[2017-10-06][Cash Dividend][EUR]0.072900;[2018-04-06][Cash Dividend][EUR]0.121500;[2018-10-08][Cash Dividend][EUR]0.081000;[2019-04-08][Cash Dividend][EUR]0.129600;[2019-10-11][Cash Dividend][EUR]0.081000;[2020-04-07][Cash Dividend][EUR]0.129600;[2021-04-27][Cash Dividend][EUR]0.059000;[2021-10-08][Cash Dividend][EUR]0.064800;[2022-04-06][Cash Dividend][EUR]0.186300;[2022-10-07][Cash Dividend][EUR]0.097200;[2023-04-03][Cash Dividend][EUR]0.251100;[2023-10-09][Cash Dividend][EUR]0.129600;[2024-04-08][Cash Dividend][EUR]0.315900;[2024-10-08][Cash Dividend][EUR]0.234900;[2025-04-08][Cash Dividend][EUR]0.332100;</t>
  </si>
  <si>
    <t>BNP Paribas Act. Cat.A</t>
  </si>
  <si>
    <t>BNP</t>
  </si>
  <si>
    <t>872786</t>
  </si>
  <si>
    <t>BNP Paribas</t>
  </si>
  <si>
    <t>0C00000D28</t>
  </si>
  <si>
    <t>0P00009WC0</t>
  </si>
  <si>
    <t>Banks - Regional</t>
  </si>
  <si>
    <t>[1987-07-01][Cash Dividend][FRF]5.443087;[1988-07-01][Cash Dividend][FRF]5.690500;[1989-07-03][Cash Dividend][FRF]6.432739;[1990-07-02][Cash Dividend][FRF]7.125496;[1991-07-01][Cash Dividend][FRF]2.573096;[1992-07-01][Cash Dividend][FRF]5.195674;[1993-07-01][Cash Dividend][FRF]3.711196;[1994-07-01][Cash Dividend][FRF]1.484478;[1995-06-27][Cash Dividend][FRF]1.583444;[1996-06-12][Cash Dividend][FRF]1.781374;[1997-06-11][Cash Dividend][FRF]2.672061;[1998-05-26][Cash Dividend][FRF]3.463783;[1999-05-21][Cash Dividend][EUR]0.742239;[2000-05-26][Cash Dividend][EUR]0.865946;[2001-06-11][Cash Dividend][EUR]1.113359;[2002-06-07][Cash Dividend][EUR]1.484478;[2002-07-01][Cash Dividend][EUR]1.187583;[2003-06-10][Cash Dividend][EUR]1.632926;[2003-06-12][Cash Dividend][EUR]1.187583;[2004-06-11][Cash Dividend][EUR]2.152494;[2005-05-30][Cash Dividend][EUR]1.979304;[2005-06-08][Cash Dividend][EUR]1.979304;[2006-05-31][Cash Dividend][EUR]2.600000;[2006-06-09][Cash Dividend][EUR]2.500000;[2007-05-24][Cash Dividend][EUR]3.100000;[2007-06-08][Cash Dividend][EUR]0.950000;[2008-05-26][Cash Dividend][EUR]3.350000;[2009-05-20][Cash Dividend][EUR]1.000000;[2010-05-19][Cash Dividend][EUR]1.500000;[2011-05-20][Cash Dividend][EUR]2.100000;[2012-05-30][Cash Dividend][EUR]1.200000;[2013-05-21][Cash Dividend][EUR]1.500000;[2014-05-20][Cash Dividend][EUR]1.500000;[2015-05-20][Cash Dividend][EUR]1.500000;[2016-06-02][Cash Dividend][EUR]2.310000;[2017-05-30][Cash Dividend][EUR]2.700000;[2018-05-30][Cash Dividend][EUR]3.020000;[2019-05-29][Cash Dividend][EUR]3.020000;[2021-05-24][Cash Dividend][EUR]1.110000;[2021-09-28][Cash Dividend][EUR]1.550000;[2022-05-23][Cash Dividend][EUR]3.670000;[2023-05-22][Cash Dividend][EUR]3.900000;[2024-05-21][Cash Dividend][EUR]4.600000;[2025-05-19][Cash Dividend][EUR]4.790000;</t>
  </si>
  <si>
    <t>[1987-07-01][Cash Dividend][FRF][N/A]5.443087;[1988-07-01][Cash Dividend][FRF][N/A]5.690500;[1989-07-03][Cash Dividend][FRF][N/A]6.432739;[1990-07-02][Cash Dividend][FRF][N/A]7.125496;[1991-07-01][Cash Dividend][FRF][N/A]2.573096;[1992-07-01][Cash Dividend][FRF][N/A]5.195674;[1993-07-01][Cash Dividend][FRF][N/A]3.711196;[1994-07-01][Cash Dividend][FRF][N/A]1.484478;[1995-06-27][Cash Dividend][FRF][N/A]1.583444;[1996-06-12][Cash Dividend][FRF][N/A]1.781374;[1997-06-11][Cash Dividend][FRF][N/A]2.672061;[1998-05-26][Cash Dividend][FRF][N/A]3.463783;[1999-05-21][Cash Dividend][EUR][N/A]0.742239;[2000-05-26][Cash Dividend][EUR][N/A]0.865946;[2001-06-11][Cash Dividend][EUR][N/A]1.113359;[2002-06-07][Cash Dividend][EUR][N/A]1.484478;[2002-07-01][Cash Dividend][EUR][N/A]1.187583;[2003-06-10][Cash Dividend][EUR][N/A]1.632926;[2003-06-12][Cash Dividend][EUR][N/A]1.187583;[2004-06-11][Cash Dividend][EUR][N/A]2.152494;[2005-05-30][Cash Dividend][EUR][N/A]1.979304;[2005-06-08][Cash Dividend][EUR][N/A]1.979304;[2006-05-31][Cash Dividend][EUR][N/A]2.600000;[2006-06-09][Cash Dividend][EUR][N/A]2.500000;[2007-05-24][Cash Dividend][EUR][N/A]3.100000;[2007-06-08][Cash Dividend][EUR][N/A]0.950000;[2008-05-26][Cash Dividend][EUR][N/A]3.350000;[2009-05-20][Cash Dividend][EUR][N/A]1.000000;[2010-05-19][Cash Dividend][EUR][N/A]1.500000;[2011-05-20][Cash Dividend][EUR][N/A]2.100000;[2012-05-30][Cash Dividend][EUR][N/A]1.200000;[2013-05-21][Cash Dividend][EUR][N/A]1.500000;[2014-05-20][Cash Dividend][EUR][N/A]1.500000;[2015-05-20][Cash Dividend][EUR][N/A]1.500000;[2016-06-02][Cash Dividend][EUR][N/A]2.310000;[2017-05-30][Cash Dividend][EUR][N/A]2.700000;[2018-05-30][Cash Dividend][EUR][N/A]3.020000;[2019-05-29][Cash Dividend][EUR][N/A]3.020000;[2021-05-24][Cash Dividend][EUR][N/A]1.110000;[2021-09-28][Cash Dividend][EUR][N/A]1.550000;[2022-05-23][Cash Dividend][EUR][N/A]3.670000;[2023-05-22][Cash Dividend][EUR][N/A]3.900000;[2024-05-21][Cash Dividend][EUR][N/A]4.600000;[2025-05-19][Cash Dividend][EUR][N/A]4.790000;</t>
  </si>
  <si>
    <t>[1987-07-01][Cash Dividend][FRF]4.141694;[1988-07-01][Cash Dividend][FRF]4.339625;[1989-07-03][Cash Dividend][FRF]4.883934;[1990-07-02][Cash Dividend][FRF]5.418346;[1991-07-01][Cash Dividend][FRF]2.023839;[1992-07-01][Cash Dividend][FRF]3.963557;[1993-07-01][Cash Dividend][FRF]2.855147;[1994-07-01][Cash Dividend][FRF]1.147997;[1995-06-27][Cash Dividend][FRF]1.583444;[1996-06-12][Cash Dividend][FRF]1.781374;[1997-06-11][Cash Dividend][FRF]2.672061;[1998-05-26][Cash Dividend][FRF]3.463783;[1999-05-21][Cash Dividend][EUR]0.567516;[2000-05-26][Cash Dividend][EUR]0.865946;[2001-06-11][Cash Dividend][EUR]1.113359;[2002-06-07][Cash Dividend][EUR]1.484478;[2002-07-01][Cash Dividend][EUR]1.187583;[2003-06-10][Cash Dividend][EUR]1.632926;[2003-06-12][Cash Dividend][EUR]1.187583;[2004-06-11][Cash Dividend][EUR]1.434996;[2005-05-30][Cash Dividend][EUR]1.979304;[2005-06-08][Cash Dividend][EUR]1.979304;[2006-05-31][Cash Dividend][EUR]2.600000;[2006-06-09][Cash Dividend][EUR]2.500000;[2007-05-24][Cash Dividend][EUR]3.100000;[2007-06-08][Cash Dividend][EUR]0.950000;[2008-05-26][Cash Dividend][EUR]3.350000;[2009-05-20][Cash Dividend][EUR]1.000000;[2010-05-19][Cash Dividend][EUR]1.500000;[2011-05-20][Cash Dividend][EUR]2.100000;[2012-05-30][Cash Dividend][EUR]1.200000;[2013-05-21][Cash Dividend][EUR]1.500000;[2014-05-20][Cash Dividend][EUR]1.500000;[2015-05-20][Cash Dividend][EUR]1.500000;[2016-06-02][Cash Dividend][EUR]2.310000;[2017-05-30][Cash Dividend][EUR]2.700000;[2018-05-30][Cash Dividend][EUR]3.020000;[2019-05-29][Cash Dividend][EUR]3.020000;[2021-05-24][Cash Dividend][EUR]1.110000;[2021-09-28][Cash Dividend][EUR]1.550000;[2022-05-23][Cash Dividend][EUR]3.670000;[2023-05-22][Cash Dividend][EUR]3.900000;[2024-05-21][Cash Dividend][EUR]4.600000;[2025-05-19][Cash Dividend][EUR]4.790000;</t>
  </si>
  <si>
    <t>[2002-02-20]1.000000:2.000000</t>
  </si>
  <si>
    <t>Credit Agricole SA</t>
  </si>
  <si>
    <t>ACA</t>
  </si>
  <si>
    <t>1279967</t>
  </si>
  <si>
    <t>0C00000VYG</t>
  </si>
  <si>
    <t>0P00009WE1</t>
  </si>
  <si>
    <t>ING Groep NV</t>
  </si>
  <si>
    <t>1039765</t>
  </si>
  <si>
    <t>0C00000BGZ</t>
  </si>
  <si>
    <t>INGA</t>
  </si>
  <si>
    <t>0P0000A63I</t>
  </si>
  <si>
    <t>[2001-08-27][Cash Dividend][EUR]0.360903;[2002-04-19][Cash Dividend][EUR]0.383939;[2002-08-26][Cash Dividend][EUR]0.368581;[2003-04-17][Cash Dividend][EUR]0.376260;[2003-08-18][Cash Dividend][EUR]0.368581;[2004-04-29][Cash Dividend][EUR]0.376260;[2004-08-06][Cash Dividend][EUR]0.376260;[2005-04-28][Cash Dividend][EUR]0.445369;[2005-08-12][Cash Dividend][EUR]0.414654;[2006-04-27][Cash Dividend][EUR]0.491442;[2006-08-11][Cash Dividend][EUR]0.453048;[2007-04-26][Cash Dividend][EUR]0.560551;[2007-08-09][Cash Dividend][EUR]0.506800;[2008-04-24][Cash Dividend][EUR]0.629660;[2008-08-14][Cash Dividend][EUR]0.568230;[2015-05-13][Cash Dividend][EUR]0.120000;[2015-08-07][Cash Dividend][EUR]0.240000;[2016-04-27][Cash Dividend][EUR]0.410000;[2016-08-05][Cash Dividend][EUR]0.240000;[2017-05-10][Cash Dividend][EUR]0.420000;[2017-08-04][Cash Dividend][EUR]0.240000;[2018-04-25][Cash Dividend][EUR]0.430000;[2018-08-06][Cash Dividend][EUR]0.240000;[2019-04-25][Cash Dividend][EUR]0.440000;[2019-08-05][Cash Dividend][EUR]0.240000;[2021-02-16][Cash Dividend][EUR]0.120000;[2021-10-04][Cash Dividend][EUR]0.480000;[2022-04-27][Cash Dividend][EUR]0.410000;[2022-05-10][Special Cash Dividend][EUR]0.232000;[2022-08-08][Cash Dividend][EUR]0.170000;[2023-01-09][Special Cash Dividend][EUR]0.082000;[2023-04-26][Cash Dividend][EUR]0.389000;[2023-08-07][Cash Dividend][EUR]0.350000;[2024-04-24][Cash Dividend][EUR]0.756000;[2024-08-05][Cash Dividend][EUR]0.350000;[2025-01-08][Special Cash Dividend][EUR]0.161000;[2025-04-24][Cash Dividend][EUR]0.710000;</t>
  </si>
  <si>
    <t>[2001-08-27][Cash Dividend][EUR][N/A]0.360903;[2002-04-19][Cash Dividend][EUR][N/A]0.383939;[2002-08-26][Cash Dividend][EUR][N/A]0.368581;[2003-04-17][Cash Dividend][EUR][N/A]0.376260;[2003-08-18][Cash Dividend][EUR][N/A]0.368581;[2004-04-29][Cash Dividend][EUR][N/A]0.376260;[2004-08-06][Cash Dividend][EUR][N/A]0.376260;[2005-04-28][Cash Dividend][EUR][N/A]0.445369;[2005-08-12][Cash Dividend][EUR][N/A]0.414654;[2006-04-27][Cash Dividend][EUR][N/A]0.491442;[2006-08-11][Cash Dividend][EUR][N/A]0.453048;[2007-04-26][Cash Dividend][EUR][N/A]0.560551;[2007-08-09][Cash Dividend][EUR][N/A]0.506800;[2008-04-24][Cash Dividend][EUR][N/A]0.629660;[2008-08-14][Cash Dividend][EUR][N/A]0.568230;[2015-05-13][Cash Dividend][EUR][N/A]0.120000;[2015-08-07][Cash Dividend][EUR][N/A]0.240000;[2016-04-27][Cash Dividend][EUR][N/A]0.410000;[2016-08-05][Cash Dividend][EUR][N/A]0.240000;[2017-05-10][Cash Dividend][EUR][N/A]0.420000;[2017-08-04][Cash Dividend][EUR][N/A]0.240000;[2018-04-25][Cash Dividend][EUR][N/A]0.430000;[2018-08-06][Cash Dividend][EUR][N/A]0.240000;[2019-04-25][Cash Dividend][EUR][N/A]0.440000;[2019-08-05][Cash Dividend][EUR][N/A]0.240000;[2021-02-16][Cash Dividend][EUR][N/A]0.120000;[2021-10-04][Cash Dividend][EUR][N/A]0.480000;[2022-04-27][Cash Dividend][EUR][N/A]0.410000;[2022-05-10][Special Cash Dividend][EUR][N/A]0.232000;[2022-08-08][Cash Dividend][EUR][N/A]0.170000;[2023-01-09][Special Cash Dividend][EUR][N/A]0.082000;[2023-04-26][Cash Dividend][EUR][N/A]0.389000;[2023-08-07][Cash Dividend][EUR][N/A]0.350000;[2024-04-24][Cash Dividend][EUR][N/A]0.756000;[2024-08-05][Cash Dividend][EUR][N/A]0.350000;[2025-01-08][Special Cash Dividend][EUR][N/A]0.161000;[2025-04-24][Cash Dividend][EUR][N/A]0.710000;</t>
  </si>
  <si>
    <t>[2001-08-27][Cash Dividend][EUR]0.360903;[2002-04-19][Cash Dividend][EUR]0.383939;[2002-08-26][Cash Dividend][EUR]0.368581;[2003-04-17][Cash Dividend][EUR]0.376260;[2003-08-18][Cash Dividend][EUR]0.368581;[2004-04-29][Cash Dividend][EUR]0.282195;[2004-08-06][Cash Dividend][EUR]0.376260;[2005-04-28][Cash Dividend][EUR]0.445369;[2005-08-12][Cash Dividend][EUR]0.414654;[2006-04-27][Cash Dividend][EUR]0.491442;[2006-08-11][Cash Dividend][EUR]0.453048;[2007-04-26][Cash Dividend][EUR]0.560551;[2007-08-09][Cash Dividend][EUR]0.506800;[2008-04-24][Cash Dividend][EUR]0.535211;[2008-08-14][Cash Dividend][EUR]0.482995;[2015-05-13][Cash Dividend][EUR]0.102000;[2015-08-07][Cash Dividend][EUR]0.240000;[2016-04-27][Cash Dividend][EUR]0.410000;[2016-08-05][Cash Dividend][EUR]0.240000;[2017-05-10][Cash Dividend][EUR]0.420000;[2017-08-04][Cash Dividend][EUR]0.204000;[2018-04-25][Cash Dividend][EUR]0.365500;[2018-08-06][Cash Dividend][EUR]0.204000;[2019-04-25][Cash Dividend][EUR]0.374000;[2019-08-05][Cash Dividend][EUR]0.204000;[2021-02-16][Cash Dividend][EUR]0.102000;[2021-10-04][Cash Dividend][EUR]0.408000;[2022-04-27][Cash Dividend][EUR]0.348500;[2022-05-10][Special Cash Dividend][EUR]0.197200;[2022-08-08][Cash Dividend][EUR]0.144500;[2023-01-09][Special Cash Dividend][EUR]0.069700;[2023-04-26][Cash Dividend][EUR]0.330650;[2023-08-07][Cash Dividend][EUR]0.297500;[2024-04-24][Cash Dividend][EUR]0.642600;[2024-08-05][Cash Dividend][EUR]0.297500;[2025-01-08][Special Cash Dividend][EUR]0.136850;[2025-04-24][Cash Dividend][EUR]0.603500;</t>
  </si>
  <si>
    <t>Intesa Sanpaolo</t>
  </si>
  <si>
    <t>ISP</t>
  </si>
  <si>
    <t>1374384</t>
  </si>
  <si>
    <t>0C00000QEK</t>
  </si>
  <si>
    <t>0P00009DL7</t>
  </si>
  <si>
    <t>[2002-05-20][Cash Dividend][EUR]0.043111;[2003-04-22][Cash Dividend][EUR]0.794376;[2004-04-19][Cash Dividend][EUR]0.040824;[2005-04-18][Cash Dividend][EUR]0.098149;[2006-04-24][Cash Dividend][EUR]0.205646;[2007-05-21][Cash Dividend][EUR]0.355207;[2008-05-19][Cash Dividend][EUR]0.355207;[2010-05-24][Cash Dividend][EUR]0.074780;[2011-05-23][Cash Dividend][EUR]0.080000;[2012-06-18][Cash Dividend][EUR]0.050000;[2013-05-20][Cash Dividend][EUR]0.050000;[2014-05-19][Cash Dividend][EUR]0.050000;[2015-05-18][Cash Dividend][EUR]0.070000;[2016-05-23][Cash Dividend][EUR]0.140000;[2017-05-22][Cash Dividend][EUR]0.178000;[2018-05-21][Cash Dividend][EUR]0.203000;[2019-05-20][Cash Dividend][EUR]0.197000;[2021-05-24][Cash Dividend][EUR]0.035700;[2021-10-18][Cash Dividend][EUR]0.099600;[2021-11-22][Cash Dividend][EUR]0.072100;[2022-05-23][Cash Dividend][EUR]0.078900;[2022-11-21][Cash Dividend][EUR]0.073800;[2023-05-22][Cash Dividend][EUR]0.090100;[2023-11-20][Cash Dividend][EUR]0.144000;[2024-05-20][Cash Dividend][EUR]0.152000;[2024-11-18][Cash Dividend][EUR]0.170000;[2025-05-19][Cash Dividend][EUR]0.171000;</t>
  </si>
  <si>
    <t>[2002-05-20][Cash Dividend][EUR][N/A]0.043111;[2003-04-22][Cash Dividend][EUR][N/A]0.794376;[2004-04-19][Cash Dividend][EUR][N/A]0.040824;[2005-04-18][Cash Dividend][EUR][N/A]0.098149;[2006-04-24][Cash Dividend][EUR][N/A]0.205646;[2007-05-21][Cash Dividend][EUR][N/A]0.355207;[2008-05-19][Cash Dividend][EUR][N/A]0.355207;[2010-05-24][Cash Dividend][EUR][N/A]0.074780;[2011-05-23][Cash Dividend][EUR][N/A]0.080000;[2012-06-18][Cash Dividend][EUR][N/A]0.050000;[2013-05-20][Cash Dividend][EUR][N/A]0.050000;[2014-05-19][Cash Dividend][EUR][N/A]0.050000;[2015-05-18][Cash Dividend][EUR][N/A]0.070000;[2016-05-23][Cash Dividend][EUR][N/A]0.140000;[2017-05-22][Cash Dividend][EUR][N/A]0.178000;[2018-05-21][Cash Dividend][EUR][N/A]0.203000;[2019-05-20][Cash Dividend][EUR][N/A]0.197000;[2021-05-24][Cash Dividend][EUR][N/A]0.035700;[2021-10-18][Cash Dividend][EUR][N/A]0.099600;[2021-11-22][Cash Dividend][EUR][N/A]0.072100;[2022-05-23][Cash Dividend][EUR][N/A]0.078900;[2022-11-21][Cash Dividend][EUR][N/A]0.073800;[2023-05-22][Cash Dividend][EUR][N/A]0.090100;[2023-11-20][Cash Dividend][EUR][N/A]0.144000;[2024-05-20][Cash Dividend][EUR][N/A]0.152000;[2024-11-18][Cash Dividend][EUR][N/A]0.170000;[2025-05-19][Cash Dividend][EUR][N/A]0.171000;</t>
  </si>
  <si>
    <t>[2002-05-20][Cash Dividend][EUR]0.043111;[2003-04-22][Cash Dividend][EUR]0.794376;[2004-04-19][Cash Dividend][EUR]0.040824;[2005-04-18][Cash Dividend][EUR]0.098149;[2006-04-24][Cash Dividend][EUR]0.205646;[2007-05-21][Cash Dividend][EUR]0.355207;[2008-05-19][Cash Dividend][EUR]0.355207;[2010-05-24][Cash Dividend][EUR]0.059824;[2011-05-23][Cash Dividend][EUR]0.078900;[2012-06-18][Cash Dividend][EUR]0.040000;[2013-05-20][Cash Dividend][EUR]0.040000;[2014-05-19][Cash Dividend][EUR]0.040000;[2015-05-18][Cash Dividend][EUR]0.069035;[2016-05-23][Cash Dividend][EUR]0.138075;[2017-05-22][Cash Dividend][EUR]0.152520;[2018-05-21][Cash Dividend][EUR]0.182200;[2019-05-20][Cash Dividend][EUR]0.145780;[2021-05-24][Cash Dividend][EUR]0.028576;[2021-10-18][Cash Dividend][EUR]0.073704;[2021-11-22][Cash Dividend][EUR]0.053354;[2022-05-23][Cash Dividend][EUR]0.058386;[2022-11-21][Cash Dividend][EUR]0.054612;[2023-05-22][Cash Dividend][EUR]0.066674;[2023-11-20][Cash Dividend][EUR]0.106560;[2024-05-20][Cash Dividend][EUR]0.112480;[2024-11-18][Cash Dividend][EUR]0.125800;[2025-05-19][Cash Dividend][EUR]0.126540;</t>
  </si>
  <si>
    <t>[2004-04-19]41.000000:43.000000</t>
  </si>
  <si>
    <t>Negligible</t>
  </si>
  <si>
    <t>Nordea Bank Abp</t>
  </si>
  <si>
    <t>1002614</t>
  </si>
  <si>
    <t>Suède</t>
  </si>
  <si>
    <t>0C00000WLH</t>
  </si>
  <si>
    <t>NDA SE</t>
  </si>
  <si>
    <t>Nasdaq Stockholm Ab</t>
  </si>
  <si>
    <t>0P0000A6IV</t>
  </si>
  <si>
    <t>[1998-04-24][Cash Dividend][SEK]1.167951;[1999-03-26][Cash Dividend][SEK]1.276959;[2000-04-12][Cash Dividend][SEK]1.362609;[2001-04-11][Cash Dividend][SEK]1.557267;[2002-04-25][Cash Dividend][EUR]0.179086;[2003-04-25][Cash Dividend][EUR]0.179086;[2004-04-01][Cash Dividend][EUR]0.194658;[2005-04-11][Cash Dividend][EUR]0.218017;[2006-04-06][Cash Dividend][EUR]0.272522;[2007-04-16][Cash Dividend][EUR]0.381530;[2008-04-04][Cash Dividend][EUR]0.389317;[2009-04-03][Cash Dividend][SEK]2.170000;[2010-03-26][Cash Dividend][SEK]2.420000;[2011-03-25][Cash Dividend][EUR]0.290000;[2012-03-23][Cash Dividend][EUR]0.260000;[2013-03-15][Cash Dividend][EUR]0.340000;[2014-03-21][Cash Dividend][EUR]0.430000;[2015-03-20][Cash Dividend][EUR]0.620000;[2016-03-18][Cash Dividend][EUR]0.640000;[2017-03-17][Cash Dividend][EUR]0.650000;[2018-03-16][Cash Dividend][EUR]0.680000;[2019-03-29][Cash Dividend][EUR]0.690000;[2021-02-19][Cash Dividend][EUR]0.070000;[2021-10-04][Cash Dividend][EUR]0.720000;[2022-03-25][Cash Dividend][EUR]0.690000;[2023-03-24][Cash Dividend][EUR]0.800000;[2024-03-22][Cash Dividend][EUR]0.920000;[2025-03-21][Cash Dividend][EUR]0.940000;</t>
  </si>
  <si>
    <t>[1998-04-24][Cash Dividend][SEK][N/A]1.167951;[1999-03-26][Cash Dividend][SEK][N/A]1.276959;[2000-04-12][Cash Dividend][SEK][N/A]1.362609;[2001-04-11][Cash Dividend][SEK][N/A]1.557267;[2002-04-25][Cash Dividend][EUR][N/A]0.179086;[2003-04-25][Cash Dividend][EUR][N/A]0.179086;[2004-04-01][Cash Dividend][EUR][N/A]0.194658;[2005-04-11][Cash Dividend][EUR][N/A]0.218017;[2006-04-06][Cash Dividend][EUR][N/A]0.272522;[2007-04-16][Cash Dividend][EUR][N/A]0.381530;[2008-04-04][Cash Dividend][EUR][N/A]0.389317;[2009-04-03][Cash Dividend][SEK][N/A]2.170000;[2010-03-26][Cash Dividend][SEK][N/A]2.420000;[2011-03-25][Cash Dividend][EUR][N/A]0.290000;[2012-03-23][Cash Dividend][EUR][N/A]0.260000;[2013-03-15][Cash Dividend][EUR][N/A]0.340000;[2014-03-21][Cash Dividend][EUR][N/A]0.430000;[2015-03-20][Cash Dividend][EUR][N/A]0.620000;[2016-03-18][Cash Dividend][EUR][N/A]0.640000;[2017-03-17][Cash Dividend][EUR][N/A]0.650000;[2018-03-16][Cash Dividend][EUR][N/A]0.680000;[2019-03-29][Cash Dividend][EUR][N/A]0.690000;[2021-02-19][Cash Dividend][EUR][N/A]0.070000;[2021-10-04][Cash Dividend][EUR][N/A]0.720000;[2022-03-25][Cash Dividend][EUR][N/A]0.690000;[2023-03-24][Cash Dividend][EUR][N/A]0.800000;[2024-03-22][Cash Dividend][EUR][N/A]0.920000;[2025-03-21][Cash Dividend][EUR][N/A]0.940000;</t>
  </si>
  <si>
    <t>[1998-04-24][Cash Dividend][SEK]1.167951;[1999-03-26][Cash Dividend][SEK]1.276959;[2000-04-12][Cash Dividend][SEK]1.362609;[2001-04-11][Cash Dividend][SEK]1.557267;[2002-04-25][Cash Dividend][EUR]0.179086;[2003-04-25][Cash Dividend][EUR]0.179086;[2004-04-01][Cash Dividend][EUR]0.194658;[2005-04-11][Cash Dividend][EUR]0.218017;[2006-04-06][Cash Dividend][EUR]0.272522;[2007-04-16][Cash Dividend][EUR]0.381530;[2008-04-04][Cash Dividend][EUR]0.389317;[2009-04-03][Cash Dividend][SEK]2.170000;[2010-03-26][Cash Dividend][SEK]1.694000;[2011-03-25][Cash Dividend][EUR]0.203000;[2012-03-23][Cash Dividend][EUR]0.182000;[2013-03-15][Cash Dividend][EUR]0.238000;[2014-03-21][Cash Dividend][EUR]0.430000;[2015-03-20][Cash Dividend][EUR]0.620000;[2016-03-18][Cash Dividend][EUR]0.640000;[2017-03-17][Cash Dividend][EUR]0.650000;[2018-03-16][Cash Dividend][EUR]0.476000;[2019-03-29][Cash Dividend][EUR]0.554760;[2021-02-19][Cash Dividend][EUR]0.056280;[2021-10-04][Cash Dividend][EUR]0.536400;[2022-03-25][Cash Dividend][EUR]0.514050;[2023-03-24][Cash Dividend][EUR]0.596000;[2024-03-22][Cash Dividend][EUR]0.685400;[2025-03-21][Cash Dividend][EUR]0.700300;</t>
  </si>
  <si>
    <t>Couronne suédoise</t>
  </si>
  <si>
    <t>Nasdaq Omx Stockholm Ab Main Market</t>
  </si>
  <si>
    <t>Nasdaq Helsinki Ltd.</t>
  </si>
  <si>
    <t>Finlande</t>
  </si>
  <si>
    <t>Nasdaq Omx Helsinki Ltd. Main Market</t>
  </si>
  <si>
    <t>Societe Generale SA</t>
  </si>
  <si>
    <t>GLE</t>
  </si>
  <si>
    <t>1145665</t>
  </si>
  <si>
    <t>0C00000DUQ</t>
  </si>
  <si>
    <t>0P00009WPY</t>
  </si>
  <si>
    <t>[1988-06-10][Cash Dividend][FRF]8.934327;[1989-06-12][Cash Dividend][FRF]11.614625;[1990-06-11][Cash Dividend][FRF]13.401491;[1991-06-10][Cash Dividend][FRF]13.401491;[1992-06-09][Cash Dividend][FRF]13.401491;[1993-06-07][Cash Dividend][FRF]13.401491;[1994-06-06][Cash Dividend][FRF]14.294924;[1995-06-06][Cash Dividend][FRF]14.294924;[1996-05-20][Cash Dividend][EUR]14.294924;[1997-05-20][Cash Dividend][EUR]31.270145;[1998-05-13][Cash Dividend][FRF]18.762087;[1999-05-28][Cash Dividend][EUR]3.350596;[2000-04-25][Cash Dividend][EUR]5.539283;[2001-05-11][Cash Dividend][EUR]1.876209;[2002-04-25][Cash Dividend][EUR]1.876209;[2002-12-03][Cash Dividend][EUR]0.196555;[2003-04-24][Cash Dividend][EUR]1.876209;[2003-12-04][Cash Dividend][EUR]0.196555;[2004-05-18][Cash Dividend][EUR]3.350373;[2004-12-02][Cash Dividend][EUR]0.223358;[2005-05-30][Cash Dividend][EUR]2.948328;[2005-12-20][Cash Dividend][EUR]0.625403;[2006-06-06][Cash Dividend][EUR]4.020447;[2006-12-21][Cash Dividend][EUR]0.759418;[2007-05-21][Cash Dividend][EUR]4.645850;[2007-12-17][Cash Dividend][EUR]0.419913;[2008-06-03][Cash Dividend][EUR]0.853016;[2008-06-09][Cash Dividend][EUR]1.146832;[2009-05-27][Cash Dividend][EUR]1.137355;[2010-06-01][Cash Dividend][EUR]0.250000;[2011-05-31][Cash Dividend][EUR]1.750000;[2013-05-29][Cash Dividend][EUR]0.450000;[2014-05-27][Cash Dividend][EUR]1.000000;[2015-05-26][Cash Dividend][EUR]1.200000;[2016-05-25][Cash Dividend][EUR]2.000000;[2017-05-31][Cash Dividend][EUR]2.200000;[2018-05-30][Cash Dividend][EUR]2.200000;[2019-05-27][Cash Dividend][EUR]2.200000;[2021-05-25][Cash Dividend][EUR]0.550000;[2022-05-25][Cash Dividend][EUR]1.650000;[2023-05-30][Cash Dividend][EUR]1.700000;[2024-05-27][Cash Dividend][EUR]0.900000;[2025-05-26][Cash Dividend][EUR]1.090000;</t>
  </si>
  <si>
    <t>[1988-06-10][Cash Dividend][FRF][N/A]8.934327;[1989-06-12][Cash Dividend][FRF][N/A]11.614625;[1990-06-11][Cash Dividend][FRF][N/A]13.401491;[1991-06-10][Cash Dividend][FRF][N/A]13.401491;[1992-06-09][Cash Dividend][FRF][N/A]13.401491;[1993-06-07][Cash Dividend][FRF][N/A]13.401491;[1994-06-06][Cash Dividend][FRF][N/A]14.294924;[1995-06-06][Cash Dividend][FRF][N/A]14.294924;[1996-05-20][Cash Dividend][EUR][N/A]14.294924;[1997-05-20][Cash Dividend][EUR][N/A]31.270145;[1998-05-13][Cash Dividend][FRF][N/A]18.762087;[1999-05-28][Cash Dividend][EUR][N/A]3.350596;[2000-04-25][Cash Dividend][EUR][N/A]5.539283;[2001-05-11][Cash Dividend][EUR][N/A]1.876209;[2002-04-25][Cash Dividend][EUR][N/A]1.876209;[2002-12-03][Cash Dividend][EUR][N/A]0.196555;[2003-04-24][Cash Dividend][EUR][N/A]1.876209;[2003-12-04][Cash Dividend][EUR][N/A]0.196555;[2004-05-18][Cash Dividend][EUR][N/A]3.350373;[2004-12-02][Cash Dividend][EUR][N/A]0.223358;[2005-05-30][Cash Dividend][EUR][N/A]2.948328;[2005-12-20][Cash Dividend][EUR][N/A]0.625403;[2006-06-06][Cash Dividend][EUR][N/A]4.020447;[2006-12-21][Cash Dividend][EUR][N/A]0.759418;[2007-05-21][Cash Dividend][EUR][N/A]4.645850;[2007-12-17][Cash Dividend][EUR][N/A]0.419913;[2008-06-03][Cash Dividend][EUR][N/A]0.853016;[2008-06-09][Cash Dividend][EUR][N/A]1.146832;[2009-05-27][Cash Dividend][EUR][N/A]1.137355;[2010-06-01][Cash Dividend][EUR][N/A]0.250000;[2011-05-31][Cash Dividend][EUR][N/A]1.750000;[2013-05-29][Cash Dividend][EUR][N/A]0.450000;[2014-05-27][Cash Dividend][EUR][N/A]1.000000;[2015-05-26][Cash Dividend][EUR][N/A]1.200000;[2016-05-25][Cash Dividend][EUR][N/A]2.000000;[2017-05-31][Cash Dividend][EUR][N/A]2.200000;[2018-05-30][Cash Dividend][EUR][N/A]2.200000;[2019-05-27][Cash Dividend][EUR][N/A]2.200000;[2021-05-25][Cash Dividend][EUR][N/A]0.550000;[2022-05-25][Cash Dividend][EUR][N/A]1.650000;[2023-05-30][Cash Dividend][EUR][N/A]1.700000;[2024-05-27][Cash Dividend][EUR][N/A]0.900000;[2025-05-26][Cash Dividend][EUR][N/A]1.090000;</t>
  </si>
  <si>
    <t>[1988-06-10][Cash Dividend][FRF]8.934327;[1989-06-12][Cash Dividend][FRF]8.746706;[1990-06-11][Cash Dividend][FRF]10.095790;[1991-06-10][Cash Dividend][FRF]10.158330;[1992-06-09][Cash Dividend][FRF]10.185133;[1993-06-07][Cash Dividend][FRF]10.158330;[1994-06-06][Cash Dividend][FRF]10.828405;[1995-06-06][Cash Dividend][FRF]10.819470;[1996-05-20][Cash Dividend][EUR]14.294924;[1997-05-20][Cash Dividend][EUR]31.270145;[1998-05-13][Cash Dividend][FRF]18.762087;[1999-05-28][Cash Dividend][EUR]3.350596;[2000-04-25][Cash Dividend][EUR]5.539283;[2001-05-11][Cash Dividend][EUR]1.876209;[2002-04-25][Cash Dividend][EUR]1.876209;[2002-12-03][Cash Dividend][EUR]0.196555;[2003-04-24][Cash Dividend][EUR]1.876209;[2003-12-04][Cash Dividend][EUR]0.196555;[2004-05-18][Cash Dividend][EUR]2.233582;[2004-12-02][Cash Dividend][EUR]0.223358;[2005-05-30][Cash Dividend][EUR]2.948328;[2005-12-20][Cash Dividend][EUR]0.625403;[2006-06-06][Cash Dividend][EUR]4.020447;[2006-12-21][Cash Dividend][EUR]0.759418;[2007-05-21][Cash Dividend][EUR]4.645850;[2007-12-17][Cash Dividend][EUR]0.419913;[2008-06-03][Cash Dividend][EUR]0.853016;;[2009-05-27][Cash Dividend][EUR]1.137355;[2010-06-01][Cash Dividend][EUR]0.250000;[2011-05-31][Cash Dividend][EUR]1.750000;[2013-05-29][Cash Dividend][EUR]0.450000;[2014-05-27][Cash Dividend][EUR]1.000000;[2015-05-26][Cash Dividend][EUR]1.200000;[2016-05-25][Cash Dividend][EUR]2.000000;[2017-05-31][Cash Dividend][EUR]2.200000;[2018-05-30][Cash Dividend][EUR]2.200000;[2019-05-27][Cash Dividend][EUR]2.200000;[2021-05-25][Cash Dividend][EUR]0.550000;[2022-05-25][Cash Dividend][EUR]1.650000;[2023-05-30][Cash Dividend][EUR]1.700000;[2024-05-27][Cash Dividend][EUR]0.900000;[2025-05-26][Cash Dividend][EUR]1.090000;</t>
  </si>
  <si>
    <t>UniCredit SpA</t>
  </si>
  <si>
    <t>1715939</t>
  </si>
  <si>
    <t>0C00000Q8L</t>
  </si>
  <si>
    <t>[2011-12-27]10.000000:1.000000;[2017-01-23]10.000000:1.000000;</t>
  </si>
  <si>
    <t>UCG</t>
  </si>
  <si>
    <t>0P00009DOL</t>
  </si>
  <si>
    <t>[1981-05-20][Cash Dividend][ITL]1599.994059;[1982-05-18][Cash Dividend][ITL]1866.659736;[1983-05-17][Cash Dividend][ITL]2266.658250;[1984-05-17][Cash Dividend][ITL]2266.658250;[1985-05-17][Cash Dividend][ITL]2266.658250;[1986-05-19][Cash Dividend][ITL]2399.991089;[1987-05-15][Cash Dividend][ITL]2399.991089;[1988-05-17][Cash Dividend][ITL]1999.992574;[1989-05-18][Cash Dividend][ITL]1999.992574;[1990-06-14][Cash Dividend][ITL]2266.658250;[1991-05-16][Cash Dividend][ITL]2266.658250;[1992-05-18][Cash Dividend][ITL]2266.658250;[1993-05-17][Cash Dividend][ITL]2266.658250;[1994-05-17][Cash Dividend][ITL]2266.658250;[1995-05-18][Cash Dividend][ITL]933.329868;[1996-05-20][Cash Dividend][ITL]933.329868;[1997-05-19][Cash Dividend][ITL]1599.994059;[1998-05-18][Cash Dividend][ITL]2133.325412;[1999-05-24][Cash Dividend][ITL]3066.655280;[2000-05-22][Cash Dividend][ITL]6666.641913;[2001-05-21][Cash Dividend][ITL]6666.641913;[2002-05-20][Cash Dividend][EUR]3.759986;[2003-05-19][Cash Dividend][EUR]4.213318;[2004-05-24][Cash Dividend][EUR]4.559983;[2005-05-23][Cash Dividend][EUR]5.466646;[2006-05-22][Cash Dividend][EUR]5.866645;[2007-05-21][Cash Dividend][EUR]6.399976;[2008-05-19][Cash Dividend][EUR]6.933308;[2009-05-18][Cash Dividend][EUR]0.788257;[2010-05-24][Cash Dividend][EUR]0.989988;[2011-05-23][Cash Dividend][EUR]0.989988;[2013-05-20][Cash Dividend][EUR]0.450930;[2014-05-19][Cash Dividend][EUR]0.501033;[2015-05-18][Cash Dividend][EUR]0.601239;[2016-04-18][Cash Dividend][EUR]0.601239;[2018-04-23][Cash Dividend][EUR]0.320000;[2019-04-23][Cash Dividend][EUR]0.270000;[2021-04-19][Cash Dividend][EUR]0.120000;[2022-04-19][Cash Dividend][EUR]0.538000;[2023-04-24][Cash Dividend][EUR]0.987200;[2024-04-22][Cash Dividend][EUR]1.802900;[2024-11-18][Cash Dividend][EUR]0.926100;[2025-04-22][Cash Dividend][EUR]1.476400;</t>
  </si>
  <si>
    <t>[1981-05-20][Cash Dividend][ITL][N/A]1599.994059;[1982-05-18][Cash Dividend][ITL][N/A]1866.659736;[1983-05-17][Cash Dividend][ITL][N/A]2266.658250;[1984-05-17][Cash Dividend][ITL][N/A]2266.658250;[1985-05-17][Cash Dividend][ITL][N/A]2266.658250;[1986-05-19][Cash Dividend][ITL][N/A]2399.991089;[1987-05-15][Cash Dividend][ITL][N/A]2399.991089;[1988-05-17][Cash Dividend][ITL][N/A]1999.992574;[1989-05-18][Cash Dividend][ITL][N/A]1999.992574;[1990-06-14][Cash Dividend][ITL][N/A]2266.658250;[1991-05-16][Cash Dividend][ITL][N/A]2266.658250;[1992-05-18][Cash Dividend][ITL][N/A]2266.658250;[1993-05-17][Cash Dividend][ITL][N/A]2266.658250;[1994-05-17][Cash Dividend][ITL][N/A]2266.658250;[1995-05-18][Cash Dividend][ITL][N/A]933.329868;[1996-05-20][Cash Dividend][ITL][N/A]933.329868;[1997-05-19][Cash Dividend][ITL][N/A]1599.994059;[1998-05-18][Cash Dividend][ITL][N/A]2133.325412;[1999-05-24][Cash Dividend][ITL][N/A]3066.655280;[2000-05-22][Cash Dividend][ITL][N/A]6666.641913;[2001-05-21][Cash Dividend][ITL][N/A]6666.641913;[2002-05-20][Cash Dividend][EUR][N/A]3.759986;[2003-05-19][Cash Dividend][EUR][N/A]4.213318;[2004-05-24][Cash Dividend][EUR][N/A]4.559983;[2005-05-23][Cash Dividend][EUR][N/A]5.466646;[2006-05-22][Cash Dividend][EUR][N/A]5.866645;[2007-05-21][Cash Dividend][EUR][N/A]6.399976;[2008-05-19][Cash Dividend][EUR][N/A]6.933308;[2009-05-18][Cash Dividend][EUR][N/A]0.788257;[2010-05-24][Cash Dividend][EUR][N/A]0.989988;[2011-05-23][Cash Dividend][EUR][N/A]0.989988;[2013-05-20][Cash Dividend][EUR][N/A]0.450930;[2014-05-19][Cash Dividend][EUR][N/A]0.501033;[2015-05-18][Cash Dividend][EUR][N/A]0.601239;[2016-04-18][Cash Dividend][EUR][N/A]0.601239;[2018-04-23][Cash Dividend][EUR][N/A]0.320000;[2019-04-23][Cash Dividend][EUR][N/A]0.270000;[2021-04-19][Cash Dividend][EUR][N/A]0.120000;[2022-04-19][Cash Dividend][EUR][N/A]0.538000;[2023-04-24][Cash Dividend][EUR][N/A]0.987200;[2024-04-22][Cash Dividend][EUR][N/A]1.802900;[2024-11-18][Cash Dividend][EUR][N/A]0.926100;[2025-04-22][Cash Dividend][EUR][N/A]1.476400;</t>
  </si>
  <si>
    <t>[1981-05-20][Cash Dividend][ITL]1599.994059;[1982-05-18][Cash Dividend][ITL]1866.659736;[1983-05-17][Cash Dividend][ITL]2266.658250;[1984-05-17][Cash Dividend][ITL]2266.658250;[1985-05-17][Cash Dividend][ITL]2266.658250;[1986-05-19][Cash Dividend][ITL]2399.991089;[1987-05-15][Cash Dividend][ITL]2399.991089;[1988-05-17][Cash Dividend][ITL]1799.993316;[1989-05-18][Cash Dividend][ITL]1999.992574;[1990-06-14][Cash Dividend][ITL]2266.658250;[1991-05-16][Cash Dividend][ITL]2266.658250;[1992-05-18][Cash Dividend][ITL]2266.658250;[1993-05-17][Cash Dividend][ITL]2266.658250;[1994-05-17][Cash Dividend][ITL]2266.658250;[1995-05-18][Cash Dividend][ITL]933.329868;[1996-05-20][Cash Dividend][ITL]933.329868;[1997-05-19][Cash Dividend][ITL]1599.994059;[1998-05-18][Cash Dividend][ITL]2133.325412;[1999-05-24][Cash Dividend][ITL]3066.655280;[2000-05-22][Cash Dividend][ITL]6666.641913;[2001-05-21][Cash Dividend][ITL]6666.641913;[2002-05-20][Cash Dividend][EUR]3.759986;[2003-05-19][Cash Dividend][EUR]4.213318;[2004-05-24][Cash Dividend][EUR]4.559983;[2005-05-23][Cash Dividend][EUR]5.466646;[2006-05-22][Cash Dividend][EUR]5.866645;[2007-05-21][Cash Dividend][EUR]6.399976;[2008-05-19][Cash Dividend][EUR]6.933308;[2009-05-18][Cash Dividend][EUR]0.571486;[2010-05-24][Cash Dividend][EUR]0.976392;[2011-05-23][Cash Dividend][EUR]0.976392;[2013-05-20][Cash Dividend][EUR]0.360744;[2014-05-19][Cash Dividend][EUR]0.494144;[2015-05-18][Cash Dividend][EUR]0.592972;[2016-04-18][Cash Dividend][EUR]0.592972;[2018-04-23][Cash Dividend][EUR]0.236800;[2019-04-23][Cash Dividend][EUR]0.199800;[2021-04-19][Cash Dividend][EUR]0.088800;[2022-04-19][Cash Dividend][EUR]0.398120;[2023-04-24][Cash Dividend][EUR]0.730528;[2024-04-22][Cash Dividend][EUR]1.334146;[2024-11-18][Cash Dividend][EUR]0.685314;[2025-04-22][Cash Dividend][EUR]1.092536;</t>
  </si>
  <si>
    <t>Gecina Nom</t>
  </si>
  <si>
    <t>GFC</t>
  </si>
  <si>
    <t>0C00000VTB</t>
  </si>
  <si>
    <t>0P00009WHI</t>
  </si>
  <si>
    <t>SPI - Bureaux</t>
  </si>
  <si>
    <t>[1978-06-12][Cash Dividend][FRF]3.893049;[1979-06-15][Cash Dividend][FRF]4.228370;[1987-07-23][Cash Dividend][FRF]9.517859;[1988-07-25][Cash Dividend][FRF]10.005955;[1994-07-26][Cash Dividend][FRF]9.029764;[1995-07-26][Cash Dividend][FRF]9.029764;[1996-07-26][Cash Dividend][FRF]9.029764;[1997-07-28][Cash Dividend][FRF]9.273812;[1998-07-27][Cash Dividend][FRF]9.517859;[1999-07-02][Cash Dividend][EUR]1.493572;[2000-07-10][Cash Dividend][EUR]1.552143;[2001-06-20][Cash Dividend][EUR]1.630238;[2002-06-10][Cash Dividend][EUR]1.757143;[2003-06-12][Cash Dividend][EUR]1.952381;[2004-06-08][Cash Dividend][EUR]3.270239;[2005-07-01][Cash Dividend][EUR]3.611906;[2006-05-29][Cash Dividend][EUR]3.807144;[2007-06-20][Cash Dividend][EUR]4.100001;[2008-04-23][Cash Dividend][EUR]4.890715;[2009-01-27][Cash Dividend][EUR]2.440477;[2009-05-19][Cash Dividend][EUR]1.190953;[2009-06-18][Cash Dividend][EUR]1.932858;[2009-06-20][Cash Dividend][EUR]1.932858;[2010-05-17][Cash Dividend][EUR]4.295239;[2011-05-25][Cash Dividend][EUR]4.295239;[2012-04-19][Cash Dividend][EUR]4.295239;[2013-04-25][Cash Dividend][EUR]4.295239;[2014-04-25][Cash Dividend][EUR]4.490477;[2015-04-28][Cash Dividend][EUR]4.539287;[2016-03-07][Cash Dividend][EUR]2.440477;[2016-07-04][Cash Dividend][EUR]2.440477;[2017-03-06][Cash Dividend][EUR]2.538096;[2017-07-05][Cash Dividend][EUR]2.538096;[2018-03-06][Cash Dividend][EUR]2.650000;[2018-06-12][Cash Dividend][EUR]2.650000;[2019-03-04][Cash Dividend][EUR]2.750000;[2019-07-01][Cash Dividend][EUR]2.750000;[2020-03-04][Cash Dividend][EUR]2.800000;[2020-07-01][Cash Dividend][EUR]2.500000;[2021-03-03][Cash Dividend][EUR]2.650000;[2021-07-01][Cash Dividend][EUR]2.650000;[2022-03-01][Cash Dividend][EUR]2.650000;[2022-07-04][Cash Dividend][EUR]2.650000;[2023-03-06][Cash Dividend][EUR]2.650000;[2023-07-03][Cash Dividend][EUR]2.650000;[2024-03-04][Cash Dividend][EUR]2.650000;[2024-07-02][Cash Dividend][EUR]2.650000;[2025-03-03][Cash Dividend][EUR]2.700000;[2025-07-02][Cash Dividend][EUR]2.750000;</t>
  </si>
  <si>
    <t>[1978-06-12][Cash Dividend][FRF][N/A]3.893049;[1979-06-15][Cash Dividend][FRF][N/A]4.228370;[1987-07-23][Cash Dividend][FRF][N/A]9.517859;[1988-07-25][Cash Dividend][FRF][N/A]10.005955;[1994-07-26][Cash Dividend][FRF][N/A]9.029764;[1995-07-26][Cash Dividend][FRF][N/A]9.029764;[1996-07-26][Cash Dividend][FRF][N/A]9.029764;[1997-07-28][Cash Dividend][FRF][N/A]9.273812;[1998-07-27][Cash Dividend][FRF][N/A]9.517859;[1999-07-02][Cash Dividend][EUR][N/A]1.493572;[2000-07-10][Cash Dividend][EUR][N/A]1.552143;[2001-06-20][Cash Dividend][EUR][N/A]1.630238;[2002-06-10][Cash Dividend][EUR][N/A]1.757143;[2003-06-12][Cash Dividend][EUR][N/A]1.952381;[2004-06-08][Cash Dividend][EUR][N/A]3.270239;[2005-07-01][Cash Dividend][EUR][N/A]3.611906;[2006-05-29][Cash Dividend][EUR][N/A]3.807144;[2007-06-20][Cash Dividend][EUR][N/A]4.100001;[2008-04-23][Cash Dividend][EUR][N/A]4.890715;[2009-01-27][Cash Dividend][EUR][N/A]2.440477;[2009-05-19][Cash Dividend][EUR][N/A]1.190953;[2009-06-18][Cash Dividend][EUR][N/A]1.932858;[2009-06-20][Cash Dividend][EUR][N/A]1.932858;[2010-05-17][Cash Dividend][EUR][N/A]4.295239;[2011-05-25][Cash Dividend][EUR][N/A]4.295239;[2012-04-19][Cash Dividend][EUR][N/A]4.295239;[2013-04-25][Cash Dividend][EUR][N/A]4.295239;[2014-04-25][Cash Dividend][EUR][N/A]4.490477;[2015-04-28][Cash Dividend][EUR][N/A]4.539287;[2016-03-07][Cash Dividend][EUR][N/A]2.440477;[2016-07-04][Cash Dividend][EUR][N/A]2.440477;[2017-03-06][Cash Dividend][EUR][N/A]2.538096;[2017-07-05][Cash Dividend][EUR][N/A]2.538096;[2018-03-06][Cash Dividend][EUR][N/A]2.650000;[2018-06-12][Cash Dividend][EUR][N/A]2.650000;[2019-03-04][Cash Dividend][EUR][N/A]2.750000;[2019-07-01][Cash Dividend][EUR][N/A]2.750000;[2020-03-04][Cash Dividend][EUR][N/A]2.800000;[2020-07-01][Cash Dividend][EUR][N/A]2.500000;[2021-03-03][Cash Dividend][EUR][N/A]2.650000;[2021-07-01][Cash Dividend][EUR][N/A]2.650000;[2022-03-01][Cash Dividend][EUR][N/A]2.650000;[2022-07-04][Cash Dividend][EUR][N/A]2.650000;[2023-03-06][Cash Dividend][EUR][N/A]2.650000;[2023-07-03][Cash Dividend][EUR][N/A]2.650000;[2024-03-04][Cash Dividend][EUR][N/A]2.650000;[2024-07-02][Cash Dividend][EUR][N/A]2.650000;[2025-03-03][Cash Dividend][EUR][N/A]2.700000;[2025-07-02][Cash Dividend][EUR][N/A]2.750000;</t>
  </si>
  <si>
    <t>[1978-06-12][Cash Dividend][FRF]3.893049;[1979-06-15][Cash Dividend][FRF]4.228370;[1987-07-23][Cash Dividend][FRF]9.517859;[1988-07-25][Cash Dividend][FRF]10.005955;[1994-07-26][Cash Dividend][FRF]6.774764;[1995-07-26][Cash Dividend][FRF]6.774764;[1996-07-26][Cash Dividend][FRF]6.774764;[1997-07-28][Cash Dividend][FRF]9.273812;[1998-07-27][Cash Dividend][FRF]9.517859;[1999-07-02][Cash Dividend][EUR]1.493572;[2000-07-10][Cash Dividend][EUR]1.552143;[2001-06-20][Cash Dividend][EUR]1.630238;[2002-06-10][Cash Dividend][EUR]1.757143;[2003-06-12][Cash Dividend][EUR]1.952381;[2004-06-08][Cash Dividend][EUR]2.391667;[2005-07-01][Cash Dividend][EUR]3.611906;[2006-05-29][Cash Dividend][EUR]3.807144;[2007-06-20][Cash Dividend][EUR]4.100001;[2008-04-23][Cash Dividend][EUR]4.890715;[2009-01-27][Cash Dividend][EUR]2.440477;[2009-05-19][Cash Dividend][EUR]1.190953;[2009-06-18][Cash Dividend][EUR]1.932858;[2009-06-20][Cash Dividend][EUR]1.932858;[2010-05-17][Cash Dividend][EUR]4.295239;[2011-05-25][Cash Dividend][EUR]4.295239;[2012-04-19][Cash Dividend][EUR]4.295239;[2013-04-25][Cash Dividend][EUR]4.295239;[2014-04-25][Cash Dividend][EUR]4.490477;[2015-04-28][Cash Dividend][EUR]4.539287;[2016-03-07][Cash Dividend][EUR]2.440477;[2016-07-04][Cash Dividend][EUR]2.440477;[2017-03-06][Cash Dividend][EUR]2.538096;[2017-07-05][Cash Dividend][EUR]2.538096;[2018-03-06][Cash Dividend][EUR]2.650000;[2018-06-12][Cash Dividend][EUR]2.650000;[2019-03-04][Cash Dividend][EUR]2.750000;[2019-07-01][Cash Dividend][EUR]2.750000;[2020-03-04][Cash Dividend][EUR]2.800000;[2020-07-01][Cash Dividend][EUR]2.500000;[2021-03-03][Cash Dividend][EUR]2.650000;[2021-07-01][Cash Dividend][EUR]2.650000;[2022-03-01][Cash Dividend][EUR]2.650000;[2022-07-04][Cash Dividend][EUR]2.650000;[2023-03-06][Cash Dividend][EUR]2.650000;[2023-07-03][Cash Dividend][EUR]2.650000;[2024-03-04][Cash Dividend][EUR]2.650000;[2024-07-02][Cash Dividend][EUR]2.650000;[2025-03-03][Cash Dividend][EUR]2.700000;[2025-07-02][Cash Dividend][EUR]2.750000;</t>
  </si>
  <si>
    <t>[2004-01-02]1.000000:2.000000</t>
  </si>
  <si>
    <t>Immobilier</t>
  </si>
  <si>
    <t>Real Estate Investment Trusts (REITs)</t>
  </si>
  <si>
    <t>Equity REIT: Office</t>
  </si>
  <si>
    <t>Klepierre</t>
  </si>
  <si>
    <t>LI</t>
  </si>
  <si>
    <t>0C00000VPU</t>
  </si>
  <si>
    <t>0P00009WKA</t>
  </si>
  <si>
    <t>SPI - Détail</t>
  </si>
  <si>
    <t>[1996-03-29][Cash Dividend][FRF]4.337995;[1997-04-03][Cash Dividend][FRF]4.554325;[1998-03-23][Cash Dividend][FRF]4.554325;[1999-04-30][Cash Dividend][EUR]0.371948;[2000-04-28][Cash Dividend][EUR]0.406636;[2001-04-20][Cash Dividend][EUR]0.447300;[2002-04-19][Cash Dividend][EUR]0.504229;[2003-04-15][Cash Dividend][EUR]0.569291;[2004-04-16][Cash Dividend][EUR]0.878334;[2005-04-15][Cash Dividend][EUR]0.748211;[2006-04-13][Cash Dividend][EUR]0.878334;[2007-04-13][Cash Dividend][EUR]1.040989;[2008-04-14][Cash Dividend][EUR]1.219909;[2009-04-20][Cash Dividend][EUR]1.250000;[2010-04-19][Cash Dividend][EUR]1.250000;[2011-04-11][Cash Dividend][EUR]1.350000;[2012-04-20][Cash Dividend][EUR]1.450000;[2013-04-15][Cash Dividend][EUR]1.500000;[2014-04-14][Cash Dividend][EUR]1.550000;[2015-01-08][Cash Dividend][EUR]0.910000;[2015-04-17][Cash Dividend][EUR]0.690000;[2016-04-22][Cash Dividend][EUR]1.700000;[2017-04-21][Cash Dividend][EUR]1.820000;[2018-04-26][Cash Dividend][EUR]1.960000;[2019-03-07][Cash Dividend][EUR]1.050000;[2019-07-08][Cash Dividend][EUR]1.050000;[2020-03-09][Cash Dividend][EUR]1.100000;[2020-07-07][Cash Dividend][EUR]1.100000;[2022-05-12][Cash Dividend][EUR]1.700000;[2023-03-28][Cash Dividend][EUR]0.870000;[2023-07-07][Cash Dividend][EUR]0.880000;[2024-03-22][Cash Dividend][EUR]0.900000;[2024-07-09][Cash Dividend][EUR]0.900000;[2025-03-04][Cash Dividend][EUR]0.925000;[2025-07-08][Cash Dividend][EUR]0.925000;</t>
  </si>
  <si>
    <t>[1996-03-29][Cash Dividend][FRF][N/A]4.337995;[1997-04-03][Cash Dividend][FRF][N/A]4.554325;[1998-03-23][Cash Dividend][FRF][N/A]4.554325;[1999-04-30][Cash Dividend][EUR][N/A]0.371948;[2000-04-28][Cash Dividend][EUR][N/A]0.406636;[2001-04-20][Cash Dividend][EUR][N/A]0.447300;[2002-04-19][Cash Dividend][EUR][N/A]0.504229;[2003-04-15][Cash Dividend][EUR][N/A]0.569291;[2004-04-16][Cash Dividend][EUR][N/A]0.878334;[2005-04-15][Cash Dividend][EUR][N/A]0.748211;[2006-04-13][Cash Dividend][EUR][N/A]0.878334;[2007-04-13][Cash Dividend][EUR][N/A]1.040989;[2008-04-14][Cash Dividend][EUR][N/A]1.219909;[2009-04-20][Cash Dividend][EUR][N/A]1.250000;[2010-04-19][Cash Dividend][EUR][N/A]1.250000;[2011-04-11][Cash Dividend][EUR][N/A]1.350000;[2012-04-20][Cash Dividend][EUR][N/A]1.450000;[2013-04-15][Cash Dividend][EUR][N/A]1.500000;[2014-04-14][Cash Dividend][EUR][N/A]1.550000;[2015-01-08][Cash Dividend][EUR][N/A]0.910000;[2015-04-17][Cash Dividend][EUR][N/A]0.690000;[2016-04-22][Cash Dividend][EUR][N/A]1.700000;[2017-04-21][Cash Dividend][EUR][N/A]1.820000;[2018-04-26][Cash Dividend][EUR][N/A]1.960000;[2019-03-07][Cash Dividend][EUR][N/A]1.050000;[2019-07-08][Cash Dividend][EUR][N/A]1.050000;[2020-03-09][Cash Dividend][EUR][N/A]1.100000;[2020-07-07][Cash Dividend][EUR][N/A]1.100000;[2022-05-12][Cash Dividend][EUR][N/A]1.700000;[2023-03-28][Cash Dividend][EUR][N/A]0.870000;[2023-07-07][Cash Dividend][EUR][N/A]0.880000;[2024-03-22][Cash Dividend][EUR][N/A]0.900000;[2024-07-09][Cash Dividend][EUR][N/A]0.900000;[2025-03-04][Cash Dividend][EUR][N/A]0.925000;[2025-07-08][Cash Dividend][EUR][N/A]0.925000;</t>
  </si>
  <si>
    <t>[1996-03-29][Cash Dividend][FRF]3.253089;[1997-04-03][Cash Dividend][FRF]4.554325;[1998-03-23][Cash Dividend][FRF]4.554325;[1999-04-30][Cash Dividend][EUR]0.371948;[2000-04-28][Cash Dividend][EUR]0.406636;[2001-04-20][Cash Dividend][EUR]0.447300;[2002-04-19][Cash Dividend][EUR]0.504229;[2003-04-15][Cash Dividend][EUR]0.569291;[2004-04-16][Cash Dividend][EUR]0.650618;[2005-04-15][Cash Dividend][EUR]0.748211;[2006-04-13][Cash Dividend][EUR]0.878334;[2007-04-13][Cash Dividend][EUR]1.040989;[2008-04-14][Cash Dividend][EUR]1.219909;[2009-04-20][Cash Dividend][EUR]1.250000;[2010-04-19][Cash Dividend][EUR]1.250000;[2011-04-11][Cash Dividend][EUR]1.350000;[2012-04-20][Cash Dividend][EUR]1.450000;[2013-04-15][Cash Dividend][EUR]1.500000;[2014-04-14][Cash Dividend][EUR]1.550000;[2015-01-08][Cash Dividend][EUR]0.910000;[2015-04-17][Cash Dividend][EUR]0.690000;[2016-04-22][Cash Dividend][EUR]1.700000;[2017-04-21][Cash Dividend][EUR]1.820000;[2018-04-26][Cash Dividend][EUR]1.960000;[2019-03-07][Cash Dividend][EUR]1.050000;[2019-07-08][Cash Dividend][EUR]1.050000;[2020-03-09][Cash Dividend][EUR]1.100000;[2020-07-07][Cash Dividend][EUR]1.100000;[2022-05-12][Cash Dividend][EUR]1.700000;[2023-03-28][Cash Dividend][EUR]0.870000;[2023-07-07][Cash Dividend][EUR]0.880000;[2024-03-22][Cash Dividend][EUR]0.900000;[2024-07-09][Cash Dividend][EUR]0.900000;[2025-03-04][Cash Dividend][EUR]0.925000;[2025-07-08][Cash Dividend][EUR]0.925000;</t>
  </si>
  <si>
    <t>[2003-04-24]1.000000:2.000000;[2007-09-03]1.000000:3.000000;</t>
  </si>
  <si>
    <t>Equity REIT: Retail</t>
  </si>
  <si>
    <t>Unibail-Rodamco-Westfield Act. SIIC ET STES FONC.EUROP.</t>
  </si>
  <si>
    <t>URW</t>
  </si>
  <si>
    <t>1453932</t>
  </si>
  <si>
    <t>Unibail-Rodamco-Westfield</t>
  </si>
  <si>
    <t>0C00000VHX</t>
  </si>
  <si>
    <t>0P00009WRX</t>
  </si>
  <si>
    <t>[1978-05-03][Cash Dividend][FRF]6.783333;[1979-05-16][Cash Dividend][FRF]7.583333;[1987-05-25][Cash Dividend][FRF]15.216667;[1988-06-13][Cash Dividend][FRF]15.833333;[1997-06-10][Cash Dividend][FRF]9.666667;[1998-06-10][Cash Dividend][FRF]10.000000;[1999-06-10][Cash Dividend][EUR]1.576667;[2000-06-13][Cash Dividend][EUR]1.666667;[2001-06-12][Cash Dividend][EUR]1.666667;[2002-06-12][Cash Dividend][EUR]1.700000;[2003-06-18][Cash Dividend][EUR]1.140000;[2004-06-15][Cash Dividend][EUR]3.690000;[2004-10-15][Cash Dividend][EUR]0.900000;[2005-01-07][Special Cash Dividend][EUR]10.160000;[2005-01-17][Cash Dividend][EUR]0.900000;[2005-04-15][Cash Dividend][EUR]0.900000;[2005-07-15][Cash Dividend][EUR]1.050000;[2005-10-17][Cash Dividend][EUR]0.950000;[2006-01-13][Cash Dividend][EUR]0.950000;[2006-04-18][Cash Dividend][EUR]0.950000;[2006-07-17][Cash Dividend][EUR]1.150000;[2006-10-16][Cash Dividend][EUR]1.000000;[2007-01-15][Cash Dividend][EUR]1.000000;[2007-04-16][Cash Dividend][EUR]1.000000;[2007-07-16][Cash Dividend][EUR]2.000000;[2007-10-15][Cash Dividend][EUR]1.700000;[2008-01-10][Cash Dividend][EUR]1.700000;[2008-04-10][Cash Dividend][EUR]1.700000;[2008-07-10][Cash Dividend][EUR]1.900000;[2008-10-10][Cash Dividend][EUR]1.750000;[2009-01-12][Cash Dividend][EUR]1.750000;[2009-04-08][Cash Dividend][EUR]1.750000;[2009-07-10][Cash Dividend][EUR]0.250000;[2009-07-10][Special Cash Dividend][EUR]2.000000;[2010-05-05][Special Cash Dividend][EUR]8.000000;[2010-10-07][Special Cash Dividend][EUR]20.000000;[2011-05-05][Cash Dividend][EUR]2.700000;[2011-05-05][Special Cash Dividend][EUR]2.700000;[2012-05-07][Cash Dividend][EUR]8.000000;[2013-05-03][Cash Dividend][EUR]5.270000;[2014-05-12][Cash Dividend][EUR]8.900000;[2015-03-24][Cash Dividend][EUR]4.800000;[2015-07-02][Cash Dividend][EUR]4.800000;[2016-03-23][Cash Dividend][EUR]4.850000;[2016-07-04][Cash Dividend][EUR]4.850000;[2017-03-27][Cash Dividend][EUR]5.100000;[2017-07-04][Cash Dividend][EUR]5.100000;[2018-03-27][Cash Dividend][EUR]5.400000;[2018-05-28][Cash Dividend][EUR]5.400000;[2024-05-14][Cash Dividend][EUR]2.500000;[2025-05-08][Cash Dividend][EUR]3.500000;</t>
  </si>
  <si>
    <t>[1978-05-03][Cash Dividend][FRF][N/A]6.783333;[1979-05-16][Cash Dividend][FRF][N/A]7.583333;[1987-05-25][Cash Dividend][FRF][N/A]15.216667;[1988-06-13][Cash Dividend][FRF][N/A]15.833333;[1997-06-10][Cash Dividend][FRF][N/A]9.666667;[1998-06-10][Cash Dividend][FRF][N/A]10.000000;[1999-06-10][Cash Dividend][EUR][N/A]1.576667;[2000-06-13][Cash Dividend][EUR][N/A]1.666667;[2001-06-12][Cash Dividend][EUR][N/A]1.666667;[2002-06-12][Cash Dividend][EUR][N/A]1.700000;[2003-06-18][Cash Dividend][EUR][N/A]1.140000;[2004-06-15][Cash Dividend][EUR][N/A]3.690000;[2004-10-15][Cash Dividend][EUR][N/A]0.900000;[2005-01-07][Special Cash Dividend][EUR][N/A]10.160000;[2005-01-17][Cash Dividend][EUR][N/A]0.900000;[2005-04-15][Cash Dividend][EUR][N/A]0.900000;[2005-07-15][Cash Dividend][EUR][N/A]1.050000;[2005-10-17][Cash Dividend][EUR][N/A]0.950000;[2006-01-13][Cash Dividend][EUR][N/A]0.950000;[2006-04-18][Cash Dividend][EUR][N/A]0.950000;[2006-07-17][Cash Dividend][EUR][N/A]1.150000;[2006-10-16][Cash Dividend][EUR][N/A]1.000000;[2007-01-15][Cash Dividend][EUR][N/A]1.000000;[2007-04-16][Cash Dividend][EUR][N/A]1.000000;[2007-07-16][Cash Dividend][EUR][N/A]2.000000;[2007-10-15][Cash Dividend][EUR][N/A]1.700000;[2008-01-10][Cash Dividend][EUR][N/A]1.700000;[2008-04-10][Cash Dividend][EUR][N/A]1.700000;[2008-07-10][Cash Dividend][EUR][N/A]1.900000;[2008-10-10][Cash Dividend][EUR][N/A]1.750000;[2009-01-12][Cash Dividend][EUR][N/A]1.750000;[2009-04-08][Cash Dividend][EUR][N/A]1.750000;[2009-07-10][Cash Dividend][EUR][N/A]0.250000;[2009-07-10][Special Cash Dividend][EUR][N/A]2.000000;[2010-05-05][Special Cash Dividend][EUR][N/A]8.000000;[2010-10-07][Special Cash Dividend][EUR][N/A]20.000000;[2011-05-05][Cash Dividend][EUR][N/A]2.700000;[2011-05-05][Special Cash Dividend][EUR][N/A]2.700000;[2012-05-07][Cash Dividend][EUR][N/A]8.000000;[2013-05-03][Cash Dividend][EUR][N/A]5.270000;[2014-05-12][Cash Dividend][EUR][N/A]8.900000;[2015-03-24][Cash Dividend][EUR][N/A]4.800000;[2015-07-02][Cash Dividend][EUR][N/A]4.800000;[2016-03-23][Cash Dividend][EUR][N/A]4.850000;[2016-07-04][Cash Dividend][EUR][N/A]4.850000;[2017-03-27][Cash Dividend][EUR][N/A]5.100000;[2017-07-04][Cash Dividend][EUR][N/A]5.100000;[2018-03-27][Cash Dividend][EUR][N/A]5.400000;[2018-05-28][Cash Dividend][EUR][N/A]5.400000;[2024-05-14][Cash Dividend][EUR][N/A]2.500000;[2025-05-08][Cash Dividend][EUR][N/A]3.500000;</t>
  </si>
  <si>
    <t>[1978-05-03][Cash Dividend][FRF]5.090000;[1979-05-16][Cash Dividend][FRF]5.690000;[1987-05-25][Cash Dividend][FRF]11.413334;[1988-06-13][Cash Dividend][FRF]11.876667;[1997-06-10][Cash Dividend][FRF]9.666667;[1998-06-10][Cash Dividend][FRF]10.000000;[1999-06-10][Cash Dividend][EUR]1.576667;[2000-06-13][Cash Dividend][EUR]1.666667;[2001-06-12][Cash Dividend][EUR]1.666667;[2002-06-12][Cash Dividend][EUR]1.700000;[2003-06-18][Cash Dividend][EUR]1.140000;[2004-06-15][Cash Dividend][EUR]3.500000;[2004-10-15][Cash Dividend][EUR]0.900000;[2005-01-07][Special Cash Dividend][EUR]10.160000;[2005-01-17][Cash Dividend][EUR]0.900000;[2005-04-15][Cash Dividend][EUR]0.900000;[2005-07-15][Cash Dividend][EUR]1.050000;[2005-10-17][Cash Dividend][EUR]0.950000;[2006-01-13][Cash Dividend][EUR]0.950000;[2006-04-18][Cash Dividend][EUR]0.950000;[2006-07-17][Cash Dividend][EUR]1.150000;[2006-10-16][Cash Dividend][EUR]1.000000;[2007-01-15][Cash Dividend][EUR]1.000000;[2007-04-16][Cash Dividend][EUR]1.000000;[2007-07-16][Cash Dividend][EUR]2.000000;[2007-10-15][Cash Dividend][EUR]1.700000;[2008-01-10][Cash Dividend][EUR]1.700000;[2008-04-10][Cash Dividend][EUR]1.700000;[2008-07-10][Cash Dividend][EUR]1.900000;[2008-10-10][Cash Dividend][EUR]1.750000;[2009-01-12][Cash Dividend][EUR]1.750000;[2009-04-08][Cash Dividend][EUR]1.750000;[2009-07-10][Cash Dividend][EUR]0.250000;[2009-07-10][Special Cash Dividend][EUR]2.000000;[2010-05-05][Special Cash Dividend][EUR]8.000000;[2010-10-07][Special Cash Dividend][EUR]20.000000;[2011-05-05][Cash Dividend][EUR]2.700000;[2011-05-05][Special Cash Dividend][EUR]2.700000;[2012-05-07][Cash Dividend][EUR]8.000000;[2013-05-03][Cash Dividend][EUR]5.270000;[2014-05-12][Cash Dividend][EUR]8.900000;[2015-03-24][Cash Dividend][EUR]4.800000;[2015-07-02][Cash Dividend][EUR]4.800000;[2016-03-23][Cash Dividend][EUR]4.850000;[2016-07-04][Cash Dividend][EUR]4.850000;[2017-03-27][Cash Dividend][EUR]5.100000;[2017-07-04][Cash Dividend][EUR]5.100000;[2018-03-27][Cash Dividend][EUR]4.590000;[2018-05-28][Cash Dividend][EUR]4.590000;[2024-05-14][Cash Dividend][EUR]2.500000;[2025-05-08][Cash Dividend][EUR]3.500000;</t>
  </si>
  <si>
    <t>[2001-06-13]1.000000:3.000000</t>
  </si>
  <si>
    <t>Michelin</t>
  </si>
  <si>
    <t>ML</t>
  </si>
  <si>
    <t>0C00000VO4</t>
  </si>
  <si>
    <t>0P00009WLR</t>
  </si>
  <si>
    <t>Pièces automobiles</t>
  </si>
  <si>
    <t>[1981-07-01][Cash Dividend][FRF]8.092257;[1982-07-12][Cash Dividend][FRF]4.046128;[1986-07-07][Cash Dividend][FRF]4.348078;[1987-07-06][Cash Dividend][FRF]4.831198;[1988-07-11][Cash Dividend][FRF]0.531432;[1989-07-10][Cash Dividend][FRF]0.543510;[1990-07-09][Cash Dividend][FRF]0.579744;[1993-07-07][Cash Dividend][FRF]0.362340;[1995-07-10][Cash Dividend][FRF]0.543510;[1996-07-01][Cash Dividend][FRF]0.664290;[1997-06-16][Cash Dividend][FRF]0.797148;[1998-06-15][Cash Dividend][FRF]0.917928;[1999-06-15][Cash Dividend][EUR]0.154598;[1999-12-01][Cash Dividend][USD]0.004831;[2000-05-30][Cash Dividend][EUR]0.171508;[2000-11-29][Cash Dividend][USD]0.004831;[2001-05-22][Cash Dividend][EUR]0.193248;[2001-11-29][Cash Dividend][USD]0.004831;[2002-05-22][Cash Dividend][EUR]0.205326;[2002-11-27][Cash Dividend][USD]0.004831;[2003-05-20][Cash Dividend][EUR]0.224651;[2004-05-18][Cash Dividend][EUR]0.336976;[2005-05-24][Cash Dividend][EUR]0.301950;[2006-05-16][Cash Dividend][EUR]0.326106;[2007-05-15][Cash Dividend][EUR]0.350262;[2008-05-09][Cash Dividend][EUR]0.314028;[2008-05-14][Cash Dividend][EUR]0.314028;[2008-05-20][Cash Dividend][EUR]0.386496;[2009-05-22][Cash Dividend][EUR]0.241560;[2010-05-14][Cash Dividend][EUR]0.241560;[2011-05-20][Cash Dividend][EUR]0.445000;[2012-05-18][Cash Dividend][EUR]0.525000;[2013-05-24][Cash Dividend][EUR]0.600000;[2014-05-20][Cash Dividend][EUR]0.625000;[2015-05-26][Cash Dividend][EUR]0.625000;[2016-05-17][Cash Dividend][EUR]0.712500;[2017-05-24][Cash Dividend][EUR]0.812500;[2018-05-22][Cash Dividend][EUR]0.887500;[2019-05-21][Cash Dividend][EUR]0.925000;[2020-07-01][Cash Dividend][EUR]0.500000;[2021-05-25][Cash Dividend][EUR]0.575000;[2022-05-17][Cash Dividend][EUR]1.125000;[2023-05-17][Cash Dividend][EUR]1.250000;[2024-05-22][Cash Dividend][EUR]1.350000;[2025-05-21][Cash Dividend][EUR]1.380000;</t>
  </si>
  <si>
    <t>[1981-07-01][Cash Dividend][FRF][N/A]8.092257;[1982-07-12][Cash Dividend][FRF][N/A]4.046128;[1986-07-07][Cash Dividend][FRF][N/A]4.348078;[1987-07-06][Cash Dividend][FRF][N/A]4.831198;[1988-07-11][Cash Dividend][FRF][N/A]0.531432;[1989-07-10][Cash Dividend][FRF][N/A]0.543510;[1990-07-09][Cash Dividend][FRF][N/A]0.579744;[1993-07-07][Cash Dividend][FRF][N/A]0.362340;[1995-07-10][Cash Dividend][FRF][N/A]0.543510;[1996-07-01][Cash Dividend][FRF][N/A]0.664290;[1997-06-16][Cash Dividend][FRF][N/A]0.797148;[1998-06-15][Cash Dividend][FRF][N/A]0.917928;[1999-06-15][Cash Dividend][EUR][N/A]0.154598;[1999-12-01][Cash Dividend][USD][N/A]0.004831;[2000-05-30][Cash Dividend][EUR][N/A]0.171508;[2000-11-29][Cash Dividend][USD][N/A]0.004831;[2001-05-22][Cash Dividend][EUR][N/A]0.193248;[2001-11-29][Cash Dividend][USD][N/A]0.004831;[2002-05-22][Cash Dividend][EUR][N/A]0.205326;[2002-11-27][Cash Dividend][USD][N/A]0.004831;[2003-05-20][Cash Dividend][EUR][N/A]0.224651;[2004-05-18][Cash Dividend][EUR][N/A]0.336976;[2005-05-24][Cash Dividend][EUR][N/A]0.301950;[2006-05-16][Cash Dividend][EUR][N/A]0.326106;[2007-05-15][Cash Dividend][EUR][N/A]0.350262;[2008-05-09][Cash Dividend][EUR][N/A]0.314028;[2008-05-14][Cash Dividend][EUR][N/A]0.314028;[2008-05-20][Cash Dividend][EUR][N/A]0.386496;[2009-05-22][Cash Dividend][EUR][N/A]0.241560;[2010-05-14][Cash Dividend][EUR][N/A]0.241560;[2011-05-20][Cash Dividend][EUR][N/A]0.445000;[2012-05-18][Cash Dividend][EUR][N/A]0.525000;[2013-05-24][Cash Dividend][EUR][N/A]0.600000;[2014-05-20][Cash Dividend][EUR][N/A]0.625000;[2015-05-26][Cash Dividend][EUR][N/A]0.625000;[2016-05-17][Cash Dividend][EUR][N/A]0.712500;[2017-05-24][Cash Dividend][EUR][N/A]0.812500;[2018-05-22][Cash Dividend][EUR][N/A]0.887500;[2019-05-21][Cash Dividend][EUR][N/A]0.925000;[2020-07-01][Cash Dividend][EUR][N/A]0.500000;[2021-05-25][Cash Dividend][EUR][N/A]0.575000;[2022-05-17][Cash Dividend][EUR][N/A]1.125000;[2023-05-17][Cash Dividend][EUR][N/A]1.250000;[2024-05-22][Cash Dividend][EUR][N/A]1.350000;[2025-05-21][Cash Dividend][EUR][N/A]1.380000;</t>
  </si>
  <si>
    <t>[1981-07-01][Cash Dividend][FRF]6.241908;[1982-07-12][Cash Dividend][FRF]3.270721;[1986-07-07][Cash Dividend][FRF]4.159661;[1987-07-06][Cash Dividend][FRF]3.845634;[1988-07-11][Cash Dividend][FRF]0.420314;[1989-07-10][Cash Dividend][FRF]0.446886;[1990-07-09][Cash Dividend][FRF]0.466211;[1993-07-07][Cash Dividend][FRF]0.299534;[1995-07-10][Cash Dividend][FRF]0.411256;[1996-07-01][Cash Dividend][FRF]0.498773;[1997-06-16][Cash Dividend][FRF]0.797148;[1998-06-15][Cash Dividend][FRF]0.917928;[1999-06-15][Cash Dividend][EUR]0.154598;[1999-12-01][Cash Dividend][USD]0.004831;[2000-05-30][Cash Dividend][EUR]0.171508;[2000-11-29][Cash Dividend][USD]0.004831;[2001-05-22][Cash Dividend][EUR]0.193248;[2001-11-29][Cash Dividend][USD]0.004831;[2002-05-22][Cash Dividend][EUR]0.205326;[2002-11-27][Cash Dividend][USD]0.004831;[2003-05-20][Cash Dividend][EUR]0.224651;[2004-05-18][Cash Dividend][EUR]0.224651;[2005-05-24][Cash Dividend][EUR]0.301950;[2006-05-16][Cash Dividend][EUR]0.326106;[2007-05-15][Cash Dividend][EUR]0.350262;;;[2008-05-20][Cash Dividend][EUR]0.386496;[2009-05-22][Cash Dividend][EUR]0.241560;[2010-05-14][Cash Dividend][EUR]0.241560;[2011-05-20][Cash Dividend][EUR]0.445000;[2012-05-18][Cash Dividend][EUR]0.525000;[2013-05-24][Cash Dividend][EUR]0.600000;[2014-05-20][Cash Dividend][EUR]0.625000;[2015-05-26][Cash Dividend][EUR]0.625000;[2016-05-17][Cash Dividend][EUR]0.712500;[2017-05-24][Cash Dividend][EUR]0.812500;[2018-05-22][Cash Dividend][EUR]0.887500;[2019-05-21][Cash Dividend][EUR]0.925000;[2020-07-01][Cash Dividend][EUR]0.500000;[2021-05-25][Cash Dividend][EUR]0.575000;[2022-05-17][Cash Dividend][EUR]1.125000;[2023-05-17][Cash Dividend][EUR]1.250000;[2024-05-22][Cash Dividend][EUR]1.350000;[2025-05-21][Cash Dividend][EUR]1.380000;</t>
  </si>
  <si>
    <t>[2022-06-16]1.000000:4.000000</t>
  </si>
  <si>
    <t>Consommation cyclique</t>
  </si>
  <si>
    <t>Voitures &amp; Pièces auto</t>
  </si>
  <si>
    <t>Services Auto</t>
  </si>
  <si>
    <t>Air Liquide SA</t>
  </si>
  <si>
    <t>AI</t>
  </si>
  <si>
    <t>0C00000VWI</t>
  </si>
  <si>
    <t>0P00009WA4</t>
  </si>
  <si>
    <t>Spécialité Prods chimiques</t>
  </si>
  <si>
    <t>[1981-06-15][Cash Dividend][FRF]1.792532;[1982-06-17][Cash Dividend][FRF]2.026341;[1983-06-20][Cash Dividend][FRF]1.995167;[1984-06-18][Cash Dividend][FRF]2.026341;[1985-06-18][Cash Dividend][FRF]2.026341;[1986-06-16][Cash Dividend][FRF]2.026341;[1987-06-15][Cash Dividend][FRF]2.026341;[1988-06-13][Cash Dividend][FRF]2.026341;[1989-06-05][Cash Dividend][FRF]2.026341;[1990-06-11][Cash Dividend][FRF]2.026341;[1991-06-03][Cash Dividend][FRF]2.026341;[1992-06-01][Cash Dividend][FRF]2.182213;[1993-06-01][Cash Dividend][FRF]2.182213;[1994-05-30][Cash Dividend][FRF]2.182213;[1995-06-06][Special Cash Dividend][FRF]2.182213;[1996-06-03][Cash Dividend][FRF]2.182213;[1997-06-05][Cash Dividend][FRF]2.182213;[1998-05-28][Cash Dividend][FRF]2.431609;[1999-05-19][Cash Dividend][EUR]0.374094;[1999-06-11][Cash Dividend][EUR]0.044424;[2000-05-11][Cash Dividend][EUR]0.405268;[2000-06-14][Cash Dividend][EUR]0.058452;[2001-05-10][Cash Dividend][EUR]0.514379;[2001-06-14][Cash Dividend][EUR]0.082301;[2002-05-07][Cash Dividend][EUR]0.548671;[2003-05-21][Cash Dividend][EUR]0.617255;[2004-05-18][Cash Dividend][EUR]0.925882;[2005-05-17][Cash Dividend][EUR]0.742635;[2005-06-01][Cash Dividend][EUR]0.119352;[2006-05-16][Cash Dividend][EUR]0.816898;[2006-06-01][Cash Dividend][EUR]0.119352;[2007-05-15][Cash Dividend][EUR]0.933598;[2007-06-01][Cash Dividend][EUR]0.131287;[2008-05-14][Cash Dividend][EUR]1.050297;[2008-06-02][Cash Dividend][EUR]0.262574;[2009-05-13][Cash Dividend][EUR]1.155327;[2010-05-12][Cash Dividend][EUR]1.155327;[2011-05-11][Cash Dividend][EUR]1.289067;[2012-05-11][Cash Dividend][EUR]1.371348;[2013-05-16][Cash Dividend][EUR]1.511966;[2014-05-16][Cash Dividend][EUR]1.542205;[2015-05-18][Cash Dividend][EUR]1.696425;[2016-05-23][Cash Dividend][EUR]1.729689;[2017-05-15][Cash Dividend][EUR]1.775835;[2018-05-28][Cash Dividend][EUR]1.990984;[2019-05-20][Cash Dividend][EUR]1.990984;[2020-05-11][Cash Dividend][EUR]2.231405;[2021-05-17][Cash Dividend][EUR]2.272727;[2022-05-16][Cash Dividend][EUR]2.396694;[2023-05-15][Cash Dividend][EUR]2.681818;[2024-05-20][Cash Dividend][EUR]2.909091;[2025-05-19][Cash Dividend][EUR]3.300000;</t>
  </si>
  <si>
    <t>[1981-06-15][Cash Dividend][FRF][N/A]1.792532;[1982-06-17][Cash Dividend][FRF][N/A]2.026341;[1983-06-20][Cash Dividend][FRF][N/A]1.995167;[1984-06-18][Cash Dividend][FRF][N/A]2.026341;[1985-06-18][Cash Dividend][FRF][N/A]2.026341;[1986-06-16][Cash Dividend][FRF][N/A]2.026341;[1987-06-15][Cash Dividend][FRF][N/A]2.026341;[1988-06-13][Cash Dividend][FRF][N/A]2.026341;[1989-06-05][Cash Dividend][FRF][N/A]2.026341;[1990-06-11][Cash Dividend][FRF][N/A]2.026341;[1991-06-03][Cash Dividend][FRF][N/A]2.026341;[1992-06-01][Cash Dividend][FRF][N/A]2.182213;[1993-06-01][Cash Dividend][FRF][N/A]2.182213;[1994-05-30][Cash Dividend][FRF][N/A]2.182213;[1995-06-06][Special Cash Dividend][FRF][N/A]2.182213;[1996-06-03][Cash Dividend][FRF][N/A]2.182213;[1997-06-05][Cash Dividend][FRF][N/A]2.182213;[1998-05-28][Cash Dividend][FRF][N/A]2.431609;[1999-05-19][Cash Dividend][EUR][N/A]0.374094;[1999-06-11][Cash Dividend][EUR][N/A]0.044424;[2000-05-11][Cash Dividend][EUR][N/A]0.405268;[2000-06-14][Cash Dividend][EUR][N/A]0.058452;[2001-05-10][Cash Dividend][EUR][N/A]0.514379;[2001-06-14][Cash Dividend][EUR][N/A]0.082301;[2002-05-07][Cash Dividend][EUR][N/A]0.548671;[2003-05-21][Cash Dividend][EUR][N/A]0.617255;[2004-05-18][Cash Dividend][EUR][N/A]0.925882;[2005-05-17][Cash Dividend][EUR][N/A]0.742635;[2005-06-01][Cash Dividend][EUR][N/A]0.119352;[2006-05-16][Cash Dividend][EUR][N/A]0.816898;[2006-06-01][Cash Dividend][EUR][N/A]0.119352;[2007-05-15][Cash Dividend][EUR][N/A]0.933598;[2007-06-01][Cash Dividend][EUR][N/A]0.131287;[2008-05-14][Cash Dividend][EUR][N/A]1.050297;[2008-06-02][Cash Dividend][EUR][N/A]0.262574;[2009-05-13][Cash Dividend][EUR][N/A]1.155327;[2010-05-12][Cash Dividend][EUR][N/A]1.155327;[2011-05-11][Cash Dividend][EUR][N/A]1.289067;[2012-05-11][Cash Dividend][EUR][N/A]1.371348;[2013-05-16][Cash Dividend][EUR][N/A]1.511966;[2014-05-16][Cash Dividend][EUR][N/A]1.542205;[2015-05-18][Cash Dividend][EUR][N/A]1.696425;[2016-05-23][Cash Dividend][EUR][N/A]1.729689;[2017-05-15][Cash Dividend][EUR][N/A]1.775835;[2018-05-28][Cash Dividend][EUR][N/A]1.990984;[2019-05-20][Cash Dividend][EUR][N/A]1.990984;[2020-05-11][Cash Dividend][EUR][N/A]2.231405;[2021-05-17][Cash Dividend][EUR][N/A]2.272727;[2022-05-16][Cash Dividend][EUR][N/A]2.396694;[2023-05-15][Cash Dividend][EUR][N/A]2.681818;[2024-05-20][Cash Dividend][EUR][N/A]2.909091;[2025-05-19][Cash Dividend][EUR][N/A]3.300000;</t>
  </si>
  <si>
    <t>[1981-06-15][Cash Dividend][FRF]1.370118;[1982-06-17][Cash Dividend][FRF]1.544695;[1983-06-20][Cash Dividend][FRF]1.530667;[1984-06-18][Cash Dividend][FRF]1.561841;[1985-06-18][Cash Dividend][FRF]1.555606;[1986-06-16][Cash Dividend][FRF]1.549372;[1987-06-15][Cash Dividend][FRF]1.552489;[1988-06-13][Cash Dividend][FRF]1.541578;[1989-06-05][Cash Dividend][FRF]1.543137;[1990-06-11][Cash Dividend][FRF]1.546254;[1991-06-03][Cash Dividend][FRF]2.026341;[1992-06-01][Cash Dividend][FRF]1.658482;[1993-06-01][Cash Dividend][FRF]1.644064;[1994-05-30][Cash Dividend][FRF]1.649130;[1995-06-06][Special Cash Dividend][FRF]2.182213;[1996-06-03][Cash Dividend][FRF]1.650533;[1997-06-05][Cash Dividend][FRF]2.182213;[1998-05-28][Cash Dividend][FRF]2.431609;[1999-05-19][Cash Dividend][EUR]0.374094;[1999-06-11][Cash Dividend][EUR]0.044424;[2000-05-11][Cash Dividend][EUR]0.405268;[2000-06-14][Cash Dividend][EUR]0.058452;[2001-05-10][Cash Dividend][EUR]0.514379;[2001-06-14][Cash Dividend][EUR]0.082301;[2002-05-07][Cash Dividend][EUR]0.548671;[2003-05-21][Cash Dividend][EUR]0.617255;[2004-05-18][Cash Dividend][EUR]0.617255;[2005-05-17][Cash Dividend][EUR]0.742635;[2005-06-01][Cash Dividend][EUR]0.119352;[2006-05-16][Cash Dividend][EUR]0.816898;[2006-06-01][Cash Dividend][EUR]0.119352;[2007-05-15][Cash Dividend][EUR]0.933598;[2007-06-01][Cash Dividend][EUR]0.131287;[2008-05-14][Cash Dividend][EUR]1.050297;[2008-06-02][Cash Dividend][EUR]0.262574;[2009-05-13][Cash Dividend][EUR]1.155327;[2010-05-12][Cash Dividend][EUR]1.155327;[2011-05-11][Cash Dividend][EUR]1.289067;[2012-05-11][Cash Dividend][EUR]1.371348;[2013-05-16][Cash Dividend][EUR]1.511966;[2014-05-16][Cash Dividend][EUR]1.542205;[2015-05-18][Cash Dividend][EUR]1.696425;[2016-05-23][Cash Dividend][EUR]1.729689;[2017-05-15][Cash Dividend][EUR]1.775835;[2018-05-28][Cash Dividend][EUR]1.990984;[2019-05-20][Cash Dividend][EUR]1.990984;[2020-05-11][Cash Dividend][EUR]2.231405;[2021-05-17][Cash Dividend][EUR]2.272727;[2022-05-16][Cash Dividend][EUR]2.396694;[2023-05-15][Cash Dividend][EUR]2.681818;[2024-05-20][Cash Dividend][EUR]2.909091;[2025-05-19][Cash Dividend][EUR]3.300000;</t>
  </si>
  <si>
    <t>[2007-06-13]1.000000:2.000000</t>
  </si>
  <si>
    <t>Basic Materials</t>
  </si>
  <si>
    <t>Matériaux et traitements</t>
  </si>
  <si>
    <t>Produits chimiques et synthétiques</t>
  </si>
  <si>
    <t>Produits chimiques: Spécialisés</t>
  </si>
  <si>
    <t>Krzysztof Smalec, CFA</t>
  </si>
  <si>
    <t>Arkema SA</t>
  </si>
  <si>
    <t>AKE</t>
  </si>
  <si>
    <t>1361053</t>
  </si>
  <si>
    <t>0C00000KWP</t>
  </si>
  <si>
    <t>0P00009X6Y</t>
  </si>
  <si>
    <t>[2008-05-22][Cash Dividend][EUR]0.723930;[2009-06-17][Cash Dividend][EUR]0.579144;[2010-06-04][Cash Dividend][EUR]0.579144;[2011-05-27][Cash Dividend][EUR]0.965240;[2012-05-29][Cash Dividend][EUR]1.254812;[2013-06-06][Cash Dividend][EUR]1.737432;[2014-05-19][Cash Dividend][EUR]1.785694;[2015-06-12][Cash Dividend][EUR]1.850000;[2016-06-09][Cash Dividend][EUR]1.900000;[2017-05-25][Cash Dividend][EUR]2.050000;[2018-05-25][Cash Dividend][EUR]2.300000;[2019-05-27][Cash Dividend][EUR]2.500000;[2020-05-25][Cash Dividend][EUR]2.200000;[2021-05-26][Cash Dividend][EUR]2.500000;[2022-05-23][Cash Dividend][EUR]3.000000;[2023-05-15][Cash Dividend][EUR]3.400000;[2024-05-17][Cash Dividend][EUR]3.500000;[2025-05-26][Cash Dividend][EUR]3.600000;</t>
  </si>
  <si>
    <t>[2008-05-22][Cash Dividend][EUR][N/A]0.723930;[2009-06-17][Cash Dividend][EUR][N/A]0.579144;[2010-06-04][Cash Dividend][EUR][N/A]0.579144;[2011-05-27][Cash Dividend][EUR][N/A]0.965240;[2012-05-29][Cash Dividend][EUR][N/A]1.254812;[2013-06-06][Cash Dividend][EUR][N/A]1.737432;[2014-05-19][Cash Dividend][EUR][N/A]1.785694;[2015-06-12][Cash Dividend][EUR][N/A]1.850000;[2016-06-09][Cash Dividend][EUR][N/A]1.900000;[2017-05-25][Cash Dividend][EUR][N/A]2.050000;[2018-05-25][Cash Dividend][EUR][N/A]2.300000;[2019-05-27][Cash Dividend][EUR][N/A]2.500000;[2020-05-25][Cash Dividend][EUR][N/A]2.200000;[2021-05-26][Cash Dividend][EUR][N/A]2.500000;[2022-05-23][Cash Dividend][EUR][N/A]3.000000;[2023-05-15][Cash Dividend][EUR][N/A]3.400000;[2024-05-17][Cash Dividend][EUR][N/A]3.500000;[2025-05-26][Cash Dividend][EUR][N/A]3.600000;</t>
  </si>
  <si>
    <t>Produits Chimiques: Diversifiés</t>
  </si>
  <si>
    <t>Basf SE</t>
  </si>
  <si>
    <t>1717557</t>
  </si>
  <si>
    <t>0C000006UX</t>
  </si>
  <si>
    <t>Produits chimiques</t>
  </si>
  <si>
    <t>BAS</t>
  </si>
  <si>
    <t>0P00009QNZ</t>
  </si>
  <si>
    <t>[2000-04-28][Cash Dividend][EUR]0.565000;[2001-04-27][Cash Dividend][EUR]0.650000;[2001-04-27][Special Cash Dividend][EUR]0.350000;[2002-05-02][Cash Dividend][EUR]0.650000;[2003-05-07][Cash Dividend][EUR]0.700000;[2004-04-30][Cash Dividend][EUR]0.700000;[2005-04-29][Cash Dividend][EUR]0.850000;[2006-05-05][Cash Dividend][EUR]1.000000;[2007-04-27][Cash Dividend][EUR]1.500000;[2008-04-25][Cash Dividend][EUR]1.950000;[2009-05-04][Cash Dividend][EUR]1.950000;[2010-04-30][Cash Dividend][EUR]1.700000;[2011-05-09][Cash Dividend][EUR]2.200000;[2012-04-30][Cash Dividend][EUR]2.500000;[2013-04-29][Cash Dividend][EUR]2.600000;[2014-05-05][Cash Dividend][EUR]2.700000;[2015-05-04][Cash Dividend][EUR]2.800000;[2016-05-02][Cash Dividend][EUR]2.900000;[2017-05-15][Cash Dividend][EUR]3.000000;[2018-05-07][Cash Dividend][EUR]3.100000;[2019-05-06][Cash Dividend][EUR]3.200000;[2020-06-19][Cash Dividend][EUR]3.300000;[2021-04-30][Cash Dividend][EUR]3.300000;[2022-05-02][Cash Dividend][EUR]3.400000;[2023-04-28][Cash Dividend][EUR]3.400000;[2024-04-26][Cash Dividend][EUR]3.400000;[2025-05-05][Cash Dividend][EUR]2.250000;</t>
  </si>
  <si>
    <t>[2000-04-28][Cash Dividend][EUR][N/A]0.565000;[2001-04-27][Cash Dividend][EUR][N/A]0.650000;[2001-04-27][Special Cash Dividend][EUR][N/A]0.350000;[2002-05-02][Cash Dividend][EUR][N/A]0.650000;[2003-05-07][Cash Dividend][EUR][N/A]0.700000;[2004-04-30][Cash Dividend][EUR][N/A]0.700000;[2005-04-29][Cash Dividend][EUR][N/A]0.850000;[2006-05-05][Cash Dividend][EUR][N/A]1.000000;[2007-04-27][Cash Dividend][EUR][N/A]1.500000;[2008-04-25][Cash Dividend][EUR][N/A]1.950000;[2009-05-04][Cash Dividend][EUR][N/A]1.950000;[2010-04-30][Cash Dividend][EUR][N/A]1.700000;[2011-05-09][Cash Dividend][EUR][N/A]2.200000;[2012-04-30][Cash Dividend][EUR][N/A]2.500000;[2013-04-29][Cash Dividend][EUR][N/A]2.600000;[2014-05-05][Cash Dividend][EUR][N/A]2.700000;[2015-05-04][Cash Dividend][EUR][N/A]2.800000;[2016-05-02][Cash Dividend][EUR][N/A]2.900000;[2017-05-15][Cash Dividend][EUR][N/A]3.000000;[2018-05-07][Cash Dividend][EUR][N/A]3.100000;[2019-05-06][Cash Dividend][EUR][N/A]3.200000;[2020-06-19][Cash Dividend][EUR][N/A]3.300000;[2021-04-30][Cash Dividend][EUR][N/A]3.300000;[2022-05-02][Cash Dividend][EUR][N/A]3.400000;[2023-04-28][Cash Dividend][EUR][N/A]3.400000;[2024-04-26][Cash Dividend][EUR][N/A]3.400000;[2025-05-05][Cash Dividend][EUR][N/A]2.250000;</t>
  </si>
  <si>
    <t>[2000-04-28][Cash Dividend][EUR]0.565000;[2001-04-27][Cash Dividend][EUR]0.650000;[2001-04-27][Special Cash Dividend][EUR]0.350000;[2002-05-02][Cash Dividend][EUR]0.650000;[2003-05-07][Cash Dividend][EUR]0.700000;[2004-04-30][Cash Dividend][EUR]0.700000;[2005-04-29][Cash Dividend][EUR]0.850000;[2006-05-05][Cash Dividend][EUR]1.000000;[2007-04-27][Cash Dividend][EUR]1.500000;[2008-04-25][Cash Dividend][EUR]1.950000;[2009-05-04][Cash Dividend][EUR]1.950000;[2010-04-30][Cash Dividend][EUR]1.700000;[2011-05-09][Cash Dividend][EUR]2.200000;[2012-04-30][Cash Dividend][EUR]2.500000;[2013-04-29][Cash Dividend][EUR]2.600000;[2014-05-05][Cash Dividend][EUR]2.700000;[2015-05-04][Cash Dividend][EUR]2.061500;[2016-05-02][Cash Dividend][EUR]2.135125;[2017-05-15][Cash Dividend][EUR]2.208750;[2018-05-07][Cash Dividend][EUR]2.282375;[2019-05-06][Cash Dividend][EUR]2.356000;[2020-06-19][Cash Dividend][EUR]2.429625;[2021-04-30][Cash Dividend][EUR]2.429625;[2022-05-02][Cash Dividend][EUR]2.503250;[2023-04-28][Cash Dividend][EUR]2.503250;[2024-04-26][Cash Dividend][EUR]2.503250;[2025-05-05][Cash Dividend][EUR]1.656563;</t>
  </si>
  <si>
    <t>[2008-06-27]1.000000:2.000000</t>
  </si>
  <si>
    <t>Seth Goldstein, CFA</t>
  </si>
  <si>
    <t>Bayer AG</t>
  </si>
  <si>
    <t>790075</t>
  </si>
  <si>
    <t>0C000006V5</t>
  </si>
  <si>
    <t>Drug Manufacturers - General</t>
  </si>
  <si>
    <t>Soins de santé</t>
  </si>
  <si>
    <t>Pharmaceutique et Biotechnologie</t>
  </si>
  <si>
    <t>Produits pharmaceutiques</t>
  </si>
  <si>
    <t>BAYN</t>
  </si>
  <si>
    <t>0P00009QO3</t>
  </si>
  <si>
    <t>[2000-05-02][Cash Dividend][EUR]1.279324;[2001-04-30][Cash Dividend][EUR]1.377733;[2002-04-29][Cash Dividend][EUR]0.885686;[2003-04-28][Cash Dividend][EUR]0.885686;[2004-05-03][Cash Dividend][EUR]0.492048;[2005-05-02][Cash Dividend][EUR]0.541252;[2006-05-02][Cash Dividend][EUR]0.934890;[2007-04-30][Cash Dividend][EUR]0.984095;[2008-04-28][Cash Dividend][EUR]1.328528;[2009-05-13][Cash Dividend][EUR]1.377733;[2010-05-03][Cash Dividend][EUR]1.377733;[2011-05-02][Cash Dividend][EUR]1.476143;[2012-04-30][Cash Dividend][EUR]1.623757;[2013-04-29][Cash Dividend][EUR]1.869781;[2014-04-30][Cash Dividend][EUR]2.066600;[2015-05-28][Cash Dividend][EUR]2.214214;[2016-05-02][Cash Dividend][EUR]2.460238;[2017-05-02][Cash Dividend][EUR]2.657057;[2018-05-28][Cash Dividend][EUR]2.755466;[2019-04-29][Cash Dividend][EUR]2.800000;[2020-04-29][Cash Dividend][EUR]2.800000;[2021-04-28][Cash Dividend][EUR]2.000000;[2022-05-02][Cash Dividend][EUR]2.000000;[2023-05-02][Cash Dividend][EUR]2.400000;[2024-04-29][Cash Dividend][EUR]0.110000;[2025-04-28][Cash Dividend][EUR]0.110000;</t>
  </si>
  <si>
    <t>[2000-05-02][Cash Dividend][EUR][N/A]1.279324;[2001-04-30][Cash Dividend][EUR][N/A]1.377733;[2002-04-29][Cash Dividend][EUR][N/A]0.885686;[2003-04-28][Cash Dividend][EUR][N/A]0.885686;[2004-05-03][Cash Dividend][EUR][N/A]0.492048;[2005-05-02][Cash Dividend][EUR][N/A]0.541252;[2006-05-02][Cash Dividend][EUR][N/A]0.934890;[2007-04-30][Cash Dividend][EUR][N/A]0.984095;[2008-04-28][Cash Dividend][EUR][N/A]1.328528;[2009-05-13][Cash Dividend][EUR][N/A]1.377733;[2010-05-03][Cash Dividend][EUR][N/A]1.377733;[2011-05-02][Cash Dividend][EUR][N/A]1.476143;[2012-04-30][Cash Dividend][EUR][N/A]1.623757;[2013-04-29][Cash Dividend][EUR][N/A]1.869781;[2014-04-30][Cash Dividend][EUR][N/A]2.066600;[2015-05-28][Cash Dividend][EUR][N/A]2.214214;[2016-05-02][Cash Dividend][EUR][N/A]2.460238;[2017-05-02][Cash Dividend][EUR][N/A]2.657057;[2018-05-28][Cash Dividend][EUR][N/A]2.755466;[2019-04-29][Cash Dividend][EUR][N/A]2.800000;[2020-04-29][Cash Dividend][EUR][N/A]2.800000;[2021-04-28][Cash Dividend][EUR][N/A]2.000000;[2022-05-02][Cash Dividend][EUR][N/A]2.000000;[2023-05-02][Cash Dividend][EUR][N/A]2.400000;[2024-04-29][Cash Dividend][EUR][N/A]0.110000;[2025-04-28][Cash Dividend][EUR][N/A]0.110000;</t>
  </si>
  <si>
    <t>[2000-05-02][Cash Dividend][EUR]1.279324;[2001-04-30][Cash Dividend][EUR]1.377733;[2002-04-29][Cash Dividend][EUR]0.885686;[2003-04-28][Cash Dividend][EUR]0.885686;[2004-05-03][Cash Dividend][EUR]0.388225;[2005-05-02][Cash Dividend][EUR]0.541252;[2006-05-02][Cash Dividend][EUR]0.934890;[2007-04-30][Cash Dividend][EUR]0.984095;[2008-04-28][Cash Dividend][EUR]1.328528;[2009-05-13][Cash Dividend][EUR]1.377733;[2010-05-03][Cash Dividend][EUR]1.377733;[2011-05-02][Cash Dividend][EUR]1.476143;[2012-04-30][Cash Dividend][EUR]1.623757;[2013-04-29][Cash Dividend][EUR]1.869781;[2014-04-30][Cash Dividend][EUR]2.066600;[2015-05-28][Cash Dividend][EUR]1.630214;[2016-05-02][Cash Dividend][EUR]2.460238;[2017-05-02][Cash Dividend][EUR]1.956258;[2018-05-28][Cash Dividend][EUR]2.028712;[2019-04-29][Cash Dividend][EUR]2.061500;[2020-04-29][Cash Dividend][EUR]2.061500;[2021-04-28][Cash Dividend][EUR]1.472500;[2022-05-02][Cash Dividend][EUR]1.472500;[2023-05-02][Cash Dividend][EUR]1.767000;[2024-04-29][Cash Dividend][EUR]0.080988;[2025-04-28][Cash Dividend][EUR]0.080988;</t>
  </si>
  <si>
    <t>Jay Lee</t>
  </si>
  <si>
    <t>Euronext Brussels-Euronext</t>
  </si>
  <si>
    <t>Carrefour</t>
  </si>
  <si>
    <t>CA</t>
  </si>
  <si>
    <t>1078642</t>
  </si>
  <si>
    <t>0C00000VZW</t>
  </si>
  <si>
    <t>0P00009WCQ</t>
  </si>
  <si>
    <t>Epiceries</t>
  </si>
  <si>
    <t>[1981-05-18][Cash Dividend][FRF]65.000000;[1982-05-17][Cash Dividend][FRF]75.000000;[1983-05-16][Cash Dividend][FRF]71.000000;[1984-05-17][Cash Dividend][FRF]78.500000;[1985-05-31][Cash Dividend][FRF]61.500000;[1986-05-07][Cash Dividend][FRF]70.000000;[1987-05-04][Cash Dividend][FRF]57.000000;[1988-04-29][Cash Dividend][FRF]60.000000;[1989-04-25][Cash Dividend][FRF]70.000000;[1990-04-26][Cash Dividend][FRF]60.000000;[1991-04-25][Cash Dividend][FRF]65.000000;[1992-04-28][Cash Dividend][FRF]32.500000;[1993-04-30][Cash Dividend][FRF]35.000000;[1994-04-26][Cash Dividend][FRF]42.000000;[1995-04-25][Cash Dividend][FRF]26.000000;[1996-04-25][Cash Dividend][FRF]32.000000;[1997-04-28][Cash Dividend][FRF]26.000000;[1998-04-27][Cash Dividend][FRF]30.000000;[1999-04-19][Cash Dividend][EUR]4.900000;[2000-04-10][Cash Dividend][EUR]0.900000;[2001-05-03][Cash Dividend][EUR]0.500000;[2002-04-29][Cash Dividend][EUR]0.560000;[2003-04-17][Cash Dividend][EUR]0.640000;[2004-04-30][Cash Dividend][EUR]0.740000;[2005-04-22][Cash Dividend][EUR]0.940000;[2006-05-05][Cash Dividend][EUR]1.000000;[2007-05-04][Cash Dividend][EUR]1.030000;[2008-04-18][Cash Dividend][EUR]1.080000;[2009-05-04][Cash Dividend][EUR]1.080000;[2010-05-07][Cash Dividend][EUR]1.080000;[2011-07-05][Cash Dividend][EUR]1.080000;[2012-07-04][Cash Dividend][EUR]0.520000;[2013-05-02][Cash Dividend][EUR]0.580000;[2014-04-24][Cash Dividend][EUR]0.620000;[2015-06-17][Cash Dividend][EUR]0.680000;[2016-05-23][Cash Dividend][EUR]0.700000;[2017-06-21][Cash Dividend][EUR]0.700000;[2018-06-21][Cash Dividend][EUR]0.460000;[2019-06-20][Cash Dividend][EUR]0.460000;[2020-06-08][Cash Dividend][EUR]0.230000;[2021-05-26][Cash Dividend][EUR]0.480000;[2022-06-07][Cash Dividend][EUR]0.520000;[2023-06-06][Cash Dividend][EUR]0.560000;[2024-05-28][Cash Dividend][EUR]0.870000;[2025-05-30][Cash Dividend][EUR]0.920000;[2025-05-30][Special Cash Dividend][EUR]0.230000;</t>
  </si>
  <si>
    <t>[1981-05-18][Cash Dividend][FRF][N/A]65.000000;[1982-05-17][Cash Dividend][FRF][N/A]75.000000;[1983-05-16][Cash Dividend][FRF][N/A]71.000000;[1984-05-17][Cash Dividend][FRF][N/A]78.500000;[1985-05-31][Cash Dividend][FRF][N/A]61.500000;[1986-05-07][Cash Dividend][FRF][N/A]70.000000;[1987-05-04][Cash Dividend][FRF][N/A]57.000000;[1988-04-29][Cash Dividend][FRF][N/A]60.000000;[1989-04-25][Cash Dividend][FRF][N/A]70.000000;[1990-04-26][Cash Dividend][FRF][N/A]60.000000;[1991-04-25][Cash Dividend][FRF][N/A]65.000000;[1992-04-28][Cash Dividend][FRF][N/A]32.500000;[1993-04-30][Cash Dividend][FRF][N/A]35.000000;[1994-04-26][Cash Dividend][FRF][N/A]42.000000;[1995-04-25][Cash Dividend][FRF][N/A]26.000000;[1996-04-25][Cash Dividend][FRF][N/A]32.000000;[1997-04-28][Cash Dividend][FRF][N/A]26.000000;[1998-04-27][Cash Dividend][FRF][N/A]30.000000;[1999-04-19][Cash Dividend][EUR][N/A]4.900000;[2000-04-10][Cash Dividend][EUR][N/A]0.900000;[2001-05-03][Cash Dividend][EUR][N/A]0.500000;[2002-04-29][Cash Dividend][EUR][N/A]0.560000;[2003-04-17][Cash Dividend][EUR][N/A]0.640000;[2004-04-30][Cash Dividend][EUR][N/A]0.740000;[2005-04-22][Cash Dividend][EUR][N/A]0.940000;[2006-05-05][Cash Dividend][EUR][N/A]1.000000;[2007-05-04][Cash Dividend][EUR][N/A]1.030000;[2008-04-18][Cash Dividend][EUR][N/A]1.080000;[2009-05-04][Cash Dividend][EUR][N/A]1.080000;[2010-05-07][Cash Dividend][EUR][N/A]1.080000;[2011-07-05][Cash Dividend][EUR][N/A]1.080000;[2012-07-04][Cash Dividend][EUR][N/A]0.520000;[2013-05-02][Cash Dividend][EUR][N/A]0.580000;[2014-04-24][Cash Dividend][EUR][N/A]0.620000;[2015-06-17][Cash Dividend][EUR][N/A]0.680000;[2016-05-23][Cash Dividend][EUR][N/A]0.700000;[2017-06-21][Cash Dividend][EUR][N/A]0.700000;[2018-06-21][Cash Dividend][EUR][N/A]0.460000;[2019-06-20][Cash Dividend][EUR][N/A]0.460000;[2020-06-08][Cash Dividend][EUR][N/A]0.230000;[2021-05-26][Cash Dividend][EUR][N/A]0.480000;[2022-06-07][Cash Dividend][EUR][N/A]0.520000;[2023-06-06][Cash Dividend][EUR][N/A]0.560000;[2024-05-28][Cash Dividend][EUR][N/A]0.870000;[2025-05-30][Cash Dividend][EUR][N/A]0.920000;[2025-05-30][Special Cash Dividend][EUR][N/A]0.230000;</t>
  </si>
  <si>
    <t>[1981-05-18][Cash Dividend][FRF]49.820000;[1982-05-17][Cash Dividend][FRF]56.279999;[1983-05-16][Cash Dividend][FRF]53.259998;[1984-05-17][Cash Dividend][FRF]58.889999;[1985-05-31][Cash Dividend][FRF]46.169998;[1986-05-07][Cash Dividend][FRF]52.549999;[1987-05-04][Cash Dividend][FRF]42.810001;[1988-04-29][Cash Dividend][FRF]45.060001;[1989-04-25][Cash Dividend][FRF]70.000000;[1990-04-26][Cash Dividend][FRF]46.330002;[1991-04-25][Cash Dividend][FRF]49.349998;[1992-04-28][Cash Dividend][FRF]25.070000;[1993-04-30][Cash Dividend][FRF]26.250000;[1994-04-26][Cash Dividend][FRF]31.500000;[1995-04-25][Cash Dividend][FRF]19.500000;[1996-04-25][Cash Dividend][FRF]24.000000;[1997-04-28][Cash Dividend][FRF]26.000000;[1998-04-27][Cash Dividend][FRF]30.000000;[1999-04-19][Cash Dividend][EUR]4.900000;[2000-04-10][Cash Dividend][EUR]0.900000;[2001-05-03][Cash Dividend][EUR]0.500000;[2002-04-29][Cash Dividend][EUR]0.560000;[2003-04-17][Cash Dividend][EUR]0.640000;[2004-04-30][Cash Dividend][EUR]0.740000;[2005-04-22][Cash Dividend][EUR]0.940000;[2006-05-05][Cash Dividend][EUR]1.000000;[2007-05-04][Cash Dividend][EUR]1.030000;[2008-04-18][Cash Dividend][EUR]1.080000;[2009-05-04][Cash Dividend][EUR]1.080000;[2010-05-07][Cash Dividend][EUR]1.080000;[2011-07-05][Cash Dividend][EUR]1.080000;[2012-07-04][Cash Dividend][EUR]0.520000;[2013-05-02][Cash Dividend][EUR]0.580000;[2014-04-24][Cash Dividend][EUR]0.620000;[2015-06-17][Cash Dividend][EUR]0.680000;[2016-05-23][Cash Dividend][EUR]0.700000;[2017-06-21][Cash Dividend][EUR]0.700000;[2018-06-21][Cash Dividend][EUR]0.460000;[2019-06-20][Cash Dividend][EUR]0.460000;[2020-06-08][Cash Dividend][EUR]0.230000;[2021-05-26][Cash Dividend][EUR]0.480000;[2022-06-07][Cash Dividend][EUR]0.520000;[2023-06-06][Cash Dividend][EUR]0.560000;[2024-05-28][Cash Dividend][EUR]0.870000;[2025-05-30][Cash Dividend][EUR]0.920000;[2025-05-30][Special Cash Dividend][EUR]0.230000;</t>
  </si>
  <si>
    <t>Personal Care, Drug &amp; Grocery Stores</t>
  </si>
  <si>
    <t>Chaines de pharmacie et d'épicerie</t>
  </si>
  <si>
    <t>Verushka Shetty</t>
  </si>
  <si>
    <t>Industria De Diseno Textil SA Share From Split</t>
  </si>
  <si>
    <t>ITX</t>
  </si>
  <si>
    <t>1144975</t>
  </si>
  <si>
    <t>Industria De Diseno Textil SA</t>
  </si>
  <si>
    <t>0C00002JXY</t>
  </si>
  <si>
    <t>0P0000A5UW</t>
  </si>
  <si>
    <t>Apparel Retail</t>
  </si>
  <si>
    <t>[2002-07-26][Cash Dividend][EUR]0.022000;[2002-09-25][Cash Dividend][JPY]4.938272;[2003-07-24][Cash Dividend][EUR]0.028000;[2004-07-22][Cash Dividend][EUR]0.070000;[2004-07-22][Special Cash Dividend][EUR]0.073457;[2005-07-21][Cash Dividend][EUR]0.060000;[2005-07-21][Special Cash Dividend][EUR]0.036000;[2005-09-27][Cash Dividend][JPY]1.481481;[2006-07-21][Cash Dividend][EUR]0.104009;[2006-07-21][Special Cash Dividend][EUR]0.030000;[2006-09-26][Cash Dividend][JPY]2.098766;[2007-08-01][Cash Dividend][EUR]0.168646;[2007-09-25][Cash Dividend][JPY]2.098766;[2008-08-01][Cash Dividend][EUR]0.210000;[2008-09-25][Special Cash Dividend][JPY]1.234568;[2009-05-04][Cash Dividend][EUR]0.110000;[2009-11-02][Cash Dividend][EUR]0.100000;[2010-05-03][Cash Dividend][EUR]0.120000;[2010-11-02][Cash Dividend][EUR]0.120000;[2010-11-02][Special Cash Dividend][EUR]0.016200;[2011-05-02][Cash Dividend][EUR]0.160000;[2011-11-02][Cash Dividend][EUR]0.120000;[2011-11-02][Special Cash Dividend][EUR]0.040000;[2012-05-02][Cash Dividend][EUR]0.180000;[2012-11-02][Cash Dividend][EUR]0.140000;[2012-11-02][Special Cash Dividend][EUR]0.040000;[2013-05-02][Cash Dividend][EUR]0.220000;[2013-11-04][Cash Dividend][EUR]0.160000;[2013-11-04][Special Cash Dividend][EUR]0.060000;[2014-05-02][Cash Dividend][EUR]0.242000;[2014-11-03][Cash Dividend][EUR]0.142000;[2014-11-03][Special Cash Dividend][EUR]0.100000;[2015-05-04][Cash Dividend][EUR]0.260000;[2015-11-03][Cash Dividend][EUR]0.142000;[2015-11-03][Special Cash Dividend][EUR]0.118000;[2016-04-28][Cash Dividend][EUR]0.300000;[2016-10-31][Cash Dividend][EUR]0.160000;[2016-10-31][Special Cash Dividend][EUR]0.140000;[2017-04-27][Cash Dividend][EUR]0.340000;[2017-10-31][Cash Dividend][EUR]0.160000;[2017-10-31][Special Cash Dividend][EUR]0.180000;[2018-04-27][Cash Dividend][EUR]0.375000;[2018-10-31][Cash Dividend][EUR]0.165000;[2018-10-31][Special Cash Dividend][EUR]0.210000;[2019-04-29][Cash Dividend][EUR]0.440000;[2019-10-31][Cash Dividend][EUR]0.220000;[2019-10-31][Special Cash Dividend][EUR]0.220000;[2020-10-29][Cash Dividend][EUR]0.350000;[2020-10-29][Special Cash Dividend][EUR]0.350000;[2021-04-29][Cash Dividend][EUR]0.220000;[2021-04-29][Special Cash Dividend][EUR]0.130000;[2021-10-29][Special Cash Dividend][EUR]0.350000;[2022-04-28][Cash Dividend][EUR]0.465000;[2022-10-31][Cash Dividend][EUR]0.165000;[2022-10-31][Special Cash Dividend][EUR]0.300000;[2023-04-27][Cash Dividend][EUR]0.600000;[2023-10-31][Cash Dividend][EUR]0.196000;[2023-10-31][Special Cash Dividend][EUR]0.404000;[2024-04-29][Cash Dividend][EUR]0.770000;[2024-10-31][Cash Dividend][EUR]0.270000;[2024-10-31][Special Cash Dividend][EUR]0.500000;[2025-04-29][Cash Dividend][EUR]0.840000;[2025-10-30][Cash Dividend][EUR]0.290000;[2025-10-30][Special Cash Dividend][EUR]0.550000;</t>
  </si>
  <si>
    <t>[2002-07-26][Cash Dividend][EUR][N/A]0.022000;[2002-09-25][Cash Dividend][JPY][N/A]4.938272;[2003-07-24][Cash Dividend][EUR][N/A]0.028000;[2004-07-22][Cash Dividend][EUR][N/A]0.070000;[2004-07-22][Special Cash Dividend][EUR][N/A]0.073457;[2005-07-21][Cash Dividend][EUR][N/A]0.060000;[2005-07-21][Special Cash Dividend][EUR][N/A]0.036000;[2005-09-27][Cash Dividend][JPY][N/A]1.481481;[2006-07-21][Cash Dividend][EUR][N/A]0.104009;[2006-07-21][Special Cash Dividend][EUR][N/A]0.030000;[2006-09-26][Cash Dividend][JPY][N/A]2.098766;[2007-08-01][Cash Dividend][EUR][N/A]0.168646;[2007-09-25][Cash Dividend][JPY][N/A]2.098766;[2008-08-01][Cash Dividend][EUR][N/A]0.210000;[2008-09-25][Special Cash Dividend][JPY][N/A]1.234568;[2009-05-04][Cash Dividend][EUR][N/A]0.110000;[2009-11-02][Cash Dividend][EUR][N/A]0.100000;[2010-05-03][Cash Dividend][EUR][N/A]0.120000;[2010-11-02][Cash Dividend][EUR][N/A]0.120000;[2010-11-02][Special Cash Dividend][EUR][N/A]0.016200;[2011-05-02][Cash Dividend][EUR][N/A]0.160000;[2011-11-02][Cash Dividend][EUR][N/A]0.120000;[2011-11-02][Special Cash Dividend][EUR][N/A]0.040000;[2012-05-02][Cash Dividend][EUR][N/A]0.180000;[2012-11-02][Cash Dividend][EUR][N/A]0.140000;[2012-11-02][Special Cash Dividend][EUR][N/A]0.040000;[2013-05-02][Cash Dividend][EUR][N/A]0.220000;[2013-11-04][Cash Dividend][EUR][N/A]0.160000;[2013-11-04][Special Cash Dividend][EUR][N/A]0.060000;[2014-05-02][Cash Dividend][EUR][N/A]0.242000;[2014-11-03][Cash Dividend][EUR][N/A]0.142000;[2014-11-03][Special Cash Dividend][EUR][N/A]0.100000;[2015-05-04][Cash Dividend][EUR][N/A]0.260000;[2015-11-03][Cash Dividend][EUR][N/A]0.142000;[2015-11-03][Special Cash Dividend][EUR][N/A]0.118000;[2016-04-28][Cash Dividend][EUR][N/A]0.300000;[2016-10-31][Cash Dividend][EUR][N/A]0.160000;[2016-10-31][Special Cash Dividend][EUR][N/A]0.140000;[2017-04-27][Cash Dividend][EUR][N/A]0.340000;[2017-10-31][Cash Dividend][EUR][N/A]0.160000;[2017-10-31][Special Cash Dividend][EUR][N/A]0.180000;[2018-04-27][Cash Dividend][EUR][N/A]0.375000;[2018-10-31][Cash Dividend][EUR][N/A]0.165000;[2018-10-31][Special Cash Dividend][EUR][N/A]0.210000;[2019-04-29][Cash Dividend][EUR][N/A]0.440000;[2019-10-31][Cash Dividend][EUR][N/A]0.220000;[2019-10-31][Special Cash Dividend][EUR][N/A]0.220000;[2020-10-29][Cash Dividend][EUR][N/A]0.350000;[2020-10-29][Special Cash Dividend][EUR][N/A]0.350000;[2021-04-29][Cash Dividend][EUR][N/A]0.220000;[2021-04-29][Special Cash Dividend][EUR][N/A]0.130000;[2021-10-29][Special Cash Dividend][EUR][N/A]0.350000;[2022-04-28][Cash Dividend][EUR][N/A]0.465000;[2022-10-31][Cash Dividend][EUR][N/A]0.165000;[2022-10-31][Special Cash Dividend][EUR][N/A]0.300000;[2023-04-27][Cash Dividend][EUR][N/A]0.600000;[2023-10-31][Cash Dividend][EUR][N/A]0.196000;[2023-10-31][Special Cash Dividend][EUR][N/A]0.404000;[2024-04-29][Cash Dividend][EUR][N/A]0.770000;[2024-10-31][Cash Dividend][EUR][N/A]0.270000;[2024-10-31][Special Cash Dividend][EUR][N/A]0.500000;[2025-04-29][Cash Dividend][EUR][N/A]0.840000;[2025-10-30][Cash Dividend][EUR][N/A]0.290000;[2025-10-30][Special Cash Dividend][EUR][N/A]0.550000;</t>
  </si>
  <si>
    <t>[2002-07-26][Cash Dividend][EUR]0.018040;[2002-09-25][Cash Dividend][JPY]4.000000;[2003-07-24][Cash Dividend][EUR]0.023800;[2004-07-22][Cash Dividend][EUR]0.059500;[2004-07-22][Special Cash Dividend][EUR]0.059500;[2005-07-21][Cash Dividend][EUR]0.048600;[2005-07-21][Special Cash Dividend][EUR]0.029160;[2005-09-27][Cash Dividend][JPY]1.200000;[2006-07-21][Cash Dividend][EUR]0.084247;[2006-07-21][Special Cash Dividend][EUR]0.024300;[2006-09-26][Cash Dividend][JPY]1.700000;[2007-08-01][Cash Dividend][EUR]0.138290;[2007-09-25][Cash Dividend][JPY]1.700000;[2008-08-01][Cash Dividend][EUR]0.210000;[2008-09-25][Special Cash Dividend][JPY]1.000000;[2009-05-04][Cash Dividend][EUR]0.090200;[2009-11-02][Cash Dividend][EUR]0.100000;[2010-05-03][Cash Dividend][EUR]0.097200;[2010-11-02][Cash Dividend][EUR]0.097200;[2010-11-02][Special Cash Dividend][EUR]0.016200;[2011-05-02][Cash Dividend][EUR]0.129600;[2011-11-02][Cash Dividend][EUR]0.097200;[2011-11-02][Special Cash Dividend][EUR]0.032400;[2012-05-02][Cash Dividend][EUR]0.142200;[2012-11-02][Cash Dividend][EUR]0.110600;[2012-11-02][Special Cash Dividend][EUR]0.031600;[2013-05-02][Cash Dividend][EUR]0.173800;[2013-11-04][Cash Dividend][EUR]0.126400;[2013-11-04][Special Cash Dividend][EUR]0.047400;[2014-05-02][Cash Dividend][EUR]0.191180;[2014-11-03][Cash Dividend][EUR]0.112180;[2014-11-03][Special Cash Dividend][EUR]0.079000;[2015-05-04][Cash Dividend][EUR]0.208000;[2015-11-03][Cash Dividend][EUR]0.113600;[2015-11-03][Special Cash Dividend][EUR]0.094400;[2016-04-28][Cash Dividend][EUR]0.243000;[2016-10-31][Cash Dividend][EUR]0.129600;[2016-10-31][Special Cash Dividend][EUR]0.113400;[2017-04-27][Cash Dividend][EUR]0.275000;[2017-10-31][Cash Dividend][EUR]0.126400;[2017-10-31][Special Cash Dividend][EUR]0.142200;[2018-04-27][Cash Dividend][EUR]0.303750;[2018-10-31][Cash Dividend][EUR]0.133650;[2018-10-31][Special Cash Dividend][EUR]0.170100;[2019-04-29][Cash Dividend][EUR]0.356400;[2019-10-31][Cash Dividend][EUR]0.178200;[2019-10-31][Special Cash Dividend][EUR]0.178200;[2020-10-29][Cash Dividend][EUR]0.283500;[2020-10-29][Special Cash Dividend][EUR]0.283500;[2021-04-29][Cash Dividend][EUR]0.178200;[2021-04-29][Special Cash Dividend][EUR]0.105300;[2021-10-29][Special Cash Dividend][EUR]0.283500;[2022-04-28][Cash Dividend][EUR]0.376650;[2022-10-31][Cash Dividend][EUR]0.133650;[2022-10-31][Special Cash Dividend][EUR]0.243000;[2023-04-27][Cash Dividend][EUR]0.486000;[2023-10-31][Cash Dividend][EUR]0.158760;[2023-10-31][Special Cash Dividend][EUR]0.327240;[2024-04-29][Cash Dividend][EUR]0.623700;[2024-10-31][Cash Dividend][EUR]0.218700;[2024-10-31][Special Cash Dividend][EUR]0.405000;[2025-04-29][Cash Dividend][EUR]0.680400;[2025-10-30][Cash Dividend][EUR]0.234900;[2025-10-30][Special Cash Dividend][EUR]0.445500;</t>
  </si>
  <si>
    <t>[2014-07-28]1.000000:5.000000</t>
  </si>
  <si>
    <t>Au détail</t>
  </si>
  <si>
    <t>Spécialisation au détail</t>
  </si>
  <si>
    <t>Jelena Sokolova, CFA</t>
  </si>
  <si>
    <t>Kering SA</t>
  </si>
  <si>
    <t>KER</t>
  </si>
  <si>
    <t>1445465</t>
  </si>
  <si>
    <t>0C00000VM2</t>
  </si>
  <si>
    <t>0P00009WNR</t>
  </si>
  <si>
    <t>Luxury Goods</t>
  </si>
  <si>
    <t>[1981-07-06][Cash Dividend][FRF]6.000000;[1982-07-05][Cash Dividend][FRF]8.000000;[1983-06-30][Cash Dividend][FRF]5.460000;[1984-07-02][Cash Dividend][FRF]6.800000;[1985-07-01][Cash Dividend][FRF]8.000000;[1986-07-01][Cash Dividend][FRF]9.500000;[1987-07-06][Cash Dividend][FRF]10.500000;[1988-07-06][Cash Dividend][FRF]11.000000;[1989-07-03][Cash Dividend][FRF]12.500000;[1990-07-09][Cash Dividend][FRF]13.750000;[1991-07-01][Cash Dividend][FRF]15.000000;[1992-07-06][Cash Dividend][FRF]17.000000;[1993-07-05][Cash Dividend][FRF]21.200001;[1994-05-20][Cash Dividend][FRF]21.200001;[1995-07-03][Cash Dividend][FRF]22.500000;[1996-07-01][Cash Dividend][FRF]24.500000;[1997-07-01][Cash Dividend][FRF]32.000000;[1998-07-01][Cash Dividend][FRF]39.000000;[1999-07-01][Cash Dividend][EUR]1.440640;[2000-07-03][Cash Dividend][EUR]1.780600;[2001-06-08][Cash Dividend][EUR]2.180020;[2002-06-07][Cash Dividend][EUR]2.300000;[2003-06-06][Cash Dividend][EUR]2.300000;[2004-06-04][Cash Dividend][EUR]3.600000;[2005-06-03][Cash Dividend][EUR]2.520000;[2006-06-02][Cash Dividend][EUR]2.720000;[2006-06-13][Cash Dividend][USD]0.800000;[2007-06-01][Cash Dividend][EUR]3.000000;[2007-06-13][Cash Dividend][USD]0.690000;[2008-06-10][Cash Dividend][EUR]1.030000;[2008-06-11][Cash Dividend][EUR]3.450000;[2008-09-30][Cash Dividend][EUR]0.800000;[2009-05-11][Cash Dividend][EUR]3.300000;[2010-05-21][Cash Dividend][EUR]3.300000;[2011-05-23][Cash Dividend][EUR]3.500000;[2012-05-02][Cash Dividend][EUR]3.500000;[2013-01-21][Cash Dividend][EUR]1.500000;[2013-06-20][Cash Dividend][EUR]2.250000;[2014-01-21][Cash Dividend][EUR]1.500000;[2014-05-08][Cash Dividend][EUR]2.250000;[2015-01-22][Cash Dividend][EUR]1.500000;[2015-04-28][Cash Dividend][EUR]2.500000;[2016-01-21][Cash Dividend][EUR]1.500000;[2016-05-04][Cash Dividend][EUR]2.500000;[2017-01-16][Cash Dividend][EUR]1.500000;[2017-05-03][Cash Dividend][EUR]3.100000;[2018-01-15][Cash Dividend][EUR]2.000000;[2018-05-14][Cash Dividend][EUR]4.000000;[2019-01-15][Cash Dividend][EUR]3.500000;[2019-05-02][Cash Dividend][EUR]7.000000;[2020-01-14][Cash Dividend][EUR]3.500000;[2020-06-23][Cash Dividend][EUR]4.500000;[2021-01-19][Cash Dividend][EUR]2.500000;[2021-05-04][Cash Dividend][EUR]5.500000;[2022-01-13][Cash Dividend][EUR]3.500000;[2022-05-03][Cash Dividend][EUR]8.500000;[2023-01-16][Cash Dividend][EUR]4.500000;[2023-05-02][Cash Dividend][EUR]9.500000;[2024-01-15][Cash Dividend][EUR]4.500000;[2024-05-02][Cash Dividend][EUR]9.500000;[2025-01-14][Cash Dividend][EUR]2.000000;[2025-05-05][Cash Dividend][EUR]4.000000;</t>
  </si>
  <si>
    <t>[1981-07-06][Cash Dividend][FRF][N/A]6.000000;[1982-07-05][Cash Dividend][FRF][N/A]8.000000;[1983-06-30][Cash Dividend][FRF][N/A]5.460000;[1984-07-02][Cash Dividend][FRF][N/A]6.800000;[1985-07-01][Cash Dividend][FRF][N/A]8.000000;[1986-07-01][Cash Dividend][FRF][N/A]9.500000;[1987-07-06][Cash Dividend][FRF][N/A]10.500000;[1988-07-06][Cash Dividend][FRF][N/A]11.000000;[1989-07-03][Cash Dividend][FRF][N/A]12.500000;[1990-07-09][Cash Dividend][FRF][N/A]13.750000;[1991-07-01][Cash Dividend][FRF][N/A]15.000000;[1992-07-06][Cash Dividend][FRF][N/A]17.000000;[1993-07-05][Cash Dividend][FRF][N/A]21.200001;[1994-05-20][Cash Dividend][FRF][N/A]21.200001;[1995-07-03][Cash Dividend][FRF][N/A]22.500000;[1996-07-01][Cash Dividend][FRF][N/A]24.500000;[1997-07-01][Cash Dividend][FRF][N/A]32.000000;[1998-07-01][Cash Dividend][FRF][N/A]39.000000;[1999-07-01][Cash Dividend][EUR][N/A]1.440640;[2000-07-03][Cash Dividend][EUR][N/A]1.780600;[2001-06-08][Cash Dividend][EUR][N/A]2.180020;[2002-06-07][Cash Dividend][EUR][N/A]2.300000;[2003-06-06][Cash Dividend][EUR][N/A]2.300000;[2004-06-04][Cash Dividend][EUR][N/A]3.600000;[2005-06-03][Cash Dividend][EUR][N/A]2.520000;[2006-06-02][Cash Dividend][EUR][N/A]2.720000;[2006-06-13][Cash Dividend][USD][N/A]0.800000;[2007-06-01][Cash Dividend][EUR][N/A]3.000000;[2007-06-13][Cash Dividend][USD][N/A]0.690000;[2008-06-10][Cash Dividend][EUR][N/A]1.030000;[2008-06-11][Cash Dividend][EUR][N/A]3.450000;[2008-09-30][Cash Dividend][EUR][N/A]0.800000;[2009-05-11][Cash Dividend][EUR][N/A]3.300000;[2010-05-21][Cash Dividend][EUR][N/A]3.300000;[2011-05-23][Cash Dividend][EUR][N/A]3.500000;[2012-05-02][Cash Dividend][EUR][N/A]3.500000;[2013-01-21][Cash Dividend][EUR][N/A]1.500000;[2013-06-20][Cash Dividend][EUR][N/A]2.250000;[2014-01-21][Cash Dividend][EUR][N/A]1.500000;[2014-05-08][Cash Dividend][EUR][N/A]2.250000;[2015-01-22][Cash Dividend][EUR][N/A]1.500000;[2015-04-28][Cash Dividend][EUR][N/A]2.500000;[2016-01-21][Cash Dividend][EUR][N/A]1.500000;[2016-05-04][Cash Dividend][EUR][N/A]2.500000;[2017-01-16][Cash Dividend][EUR][N/A]1.500000;[2017-05-03][Cash Dividend][EUR][N/A]3.100000;[2018-01-15][Cash Dividend][EUR][N/A]2.000000;[2018-05-14][Cash Dividend][EUR][N/A]4.000000;[2019-01-15][Cash Dividend][EUR][N/A]3.500000;[2019-05-02][Cash Dividend][EUR][N/A]7.000000;[2020-01-14][Cash Dividend][EUR][N/A]3.500000;[2020-06-23][Cash Dividend][EUR][N/A]4.500000;[2021-01-19][Cash Dividend][EUR][N/A]2.500000;[2021-05-04][Cash Dividend][EUR][N/A]5.500000;[2022-01-13][Cash Dividend][EUR][N/A]3.500000;[2022-05-03][Cash Dividend][EUR][N/A]8.500000;[2023-01-16][Cash Dividend][EUR][N/A]4.500000;[2023-05-02][Cash Dividend][EUR][N/A]9.500000;[2024-01-15][Cash Dividend][EUR][N/A]4.500000;[2024-05-02][Cash Dividend][EUR][N/A]9.500000;[2025-01-14][Cash Dividend][EUR][N/A]2.000000;[2025-05-05][Cash Dividend][EUR][N/A]4.000000;</t>
  </si>
  <si>
    <t>[1981-07-06][Cash Dividend][FRF]4.500000;[1982-07-05][Cash Dividend][FRF]6.000000;[1983-06-30][Cash Dividend][FRF]4.100000;[1984-07-02][Cash Dividend][FRF]5.100000;[1985-07-01][Cash Dividend][FRF]6.000000;[1986-07-01][Cash Dividend][FRF]7.130000;[1987-07-06][Cash Dividend][FRF]7.880000;[1988-07-06][Cash Dividend][FRF]8.250000;[1989-07-03][Cash Dividend][FRF]9.380000;[1990-07-09][Cash Dividend][FRF]10.320000;[1991-07-01][Cash Dividend][FRF]11.250000;[1992-07-06][Cash Dividend][FRF]12.750000;[1993-07-05][Cash Dividend][FRF]15.900000;[1994-05-20][Cash Dividend][FRF]15.900000;[1995-07-03][Cash Dividend][FRF]16.875000;[1996-07-01][Cash Dividend][FRF]18.375000;[1997-07-01][Cash Dividend][FRF]32.000000;[1998-07-01][Cash Dividend][FRF]39.000000;[1999-07-01][Cash Dividend][EUR]1.440640;[2000-07-03][Cash Dividend][EUR]1.780600;[2001-06-08][Cash Dividend][EUR]2.180020;[2002-06-07][Cash Dividend][EUR]2.300000;[2003-06-06][Cash Dividend][EUR]2.300000;[2004-06-04][Cash Dividend][EUR]2.400000;[2005-06-03][Cash Dividend][EUR]2.520000;[2006-06-02][Cash Dividend][EUR]2.720000;[2006-06-13][Cash Dividend][USD]0.800000;[2007-06-01][Cash Dividend][EUR]3.000000;[2007-06-13][Cash Dividend][USD]0.690000;;[2008-06-11][Cash Dividend][EUR]3.450000;;[2009-05-11][Cash Dividend][EUR]3.300000;[2010-05-21][Cash Dividend][EUR]3.300000;[2011-05-23][Cash Dividend][EUR]3.500000;[2012-05-02][Cash Dividend][EUR]3.500000;[2013-01-21][Cash Dividend][EUR]1.500000;[2013-06-20][Cash Dividend][EUR]2.250000;[2014-01-21][Cash Dividend][EUR]1.500000;[2014-05-08][Cash Dividend][EUR]2.250000;[2015-01-22][Cash Dividend][EUR]1.500000;[2015-04-28][Cash Dividend][EUR]2.500000;[2016-01-21][Cash Dividend][EUR]1.500000;[2016-05-04][Cash Dividend][EUR]2.500000;[2017-01-16][Cash Dividend][EUR]1.500000;[2017-05-03][Cash Dividend][EUR]3.100000;[2018-01-15][Cash Dividend][EUR]2.000000;[2018-05-14][Cash Dividend][EUR]4.000000;[2019-01-15][Cash Dividend][EUR]3.500000;[2019-05-02][Cash Dividend][EUR]7.000000;[2020-01-14][Cash Dividend][EUR]3.500000;[2020-06-23][Cash Dividend][EUR]4.500000;[2021-01-19][Cash Dividend][EUR]2.500000;[2021-05-04][Cash Dividend][EUR]5.500000;[2022-01-13][Cash Dividend][EUR]3.500000;[2022-05-03][Cash Dividend][EUR]8.500000;[2023-01-16][Cash Dividend][EUR]4.500000;[2023-05-02][Cash Dividend][EUR]9.500000;[2024-01-15][Cash Dividend][EUR]4.500000;[2024-05-02][Cash Dividend][EUR]9.500000;[2025-01-14][Cash Dividend][EUR]2.000000;[2025-05-05][Cash Dividend][EUR]4.000000;</t>
  </si>
  <si>
    <t>Vêtements et chaussures textiles</t>
  </si>
  <si>
    <t>Koninklijke Ahold Delhaize NV</t>
  </si>
  <si>
    <t>AD</t>
  </si>
  <si>
    <t>0C000007ZQ</t>
  </si>
  <si>
    <t>0P0000A647</t>
  </si>
  <si>
    <t>[1999-09-06][Cash Dividend][EUR]0.161146;[2000-05-18][Cash Dividend][EUR]0.402865;[2000-09-11][Cash Dividend][EUR]0.207188;[2001-05-17][Cash Dividend][EUR]0.517969;[2001-09-03][Cash Dividend][EUR]0.253229;[2002-05-09][Cash Dividend][EUR]0.587031;[2002-08-30][Cash Dividend][EUR]0.253229;[2007-08-23][Cash Dividend][EUR]2.175470;[2008-04-25][Cash Dividend][EUR]0.184167;[2009-04-30][Cash Dividend][EUR]0.207188;[2010-04-15][Cash Dividend][EUR]0.264740;[2011-04-26][Cash Dividend][EUR]0.333802;[2012-04-19][Cash Dividend][EUR]0.460417;[2013-04-19][Cash Dividend][EUR]0.506459;[2014-03-28][Special Cash Dividend][EUR]1.211251;[2014-04-22][Cash Dividend][EUR]0.499375;[2015-04-17][Cash Dividend][EUR]0.510000;[2016-04-21][Cash Dividend][EUR]0.552500;[2016-07-18][Special Cash Dividend][EUR]1.370627;[2017-04-18][Cash Dividend][EUR]0.570000;[2018-04-13][Cash Dividend][EUR]0.630000;[2019-04-12][Cash Dividend][EUR]0.700000;[2019-08-09][Cash Dividend][EUR]0.300000;[2020-04-14][Cash Dividend][EUR]0.460000;[2020-08-07][Cash Dividend][EUR]0.500000;[2021-04-16][Cash Dividend][EUR]0.400000;[2021-08-13][Cash Dividend][EUR]0.430000;[2022-04-19][Cash Dividend][EUR]0.520000;[2022-08-12][Cash Dividend][EUR]0.460000;[2023-04-14][Cash Dividend][EUR]0.590000;[2023-08-11][Cash Dividend][EUR]0.490000;[2024-04-12][Cash Dividend][EUR]0.610000;[2024-08-09][Cash Dividend][EUR]0.500000;[2025-04-11][Cash Dividend][EUR]0.670000;</t>
  </si>
  <si>
    <t>[1999-09-06][Cash Dividend][EUR][N/A]0.161146;[2000-05-18][Cash Dividend][EUR][N/A]0.402865;[2000-09-11][Cash Dividend][EUR][N/A]0.207188;[2001-05-17][Cash Dividend][EUR][N/A]0.517969;[2001-09-03][Cash Dividend][EUR][N/A]0.253229;[2002-05-09][Cash Dividend][EUR][N/A]0.587031;[2002-08-30][Cash Dividend][EUR][N/A]0.253229;[2007-08-23][Cash Dividend][EUR][N/A]2.175470;[2008-04-25][Cash Dividend][EUR][N/A]0.184167;[2009-04-30][Cash Dividend][EUR][N/A]0.207188;[2010-04-15][Cash Dividend][EUR][N/A]0.264740;[2011-04-26][Cash Dividend][EUR][N/A]0.333802;[2012-04-19][Cash Dividend][EUR][N/A]0.460417;[2013-04-19][Cash Dividend][EUR][N/A]0.506459;[2014-03-28][Special Cash Dividend][EUR][N/A]1.211251;[2014-04-22][Cash Dividend][EUR][N/A]0.499375;[2015-04-17][Cash Dividend][EUR][N/A]0.510000;[2016-04-21][Cash Dividend][EUR][N/A]0.552500;[2016-07-18][Special Cash Dividend][EUR][N/A]1.370627;[2017-04-18][Cash Dividend][EUR][N/A]0.570000;[2018-04-13][Cash Dividend][EUR][N/A]0.630000;[2019-04-12][Cash Dividend][EUR][N/A]0.700000;[2019-08-09][Cash Dividend][EUR][N/A]0.300000;[2020-04-14][Cash Dividend][EUR][N/A]0.460000;[2020-08-07][Cash Dividend][EUR][N/A]0.500000;[2021-04-16][Cash Dividend][EUR][N/A]0.400000;[2021-08-13][Cash Dividend][EUR][N/A]0.430000;[2022-04-19][Cash Dividend][EUR][N/A]0.520000;[2022-08-12][Cash Dividend][EUR][N/A]0.460000;[2023-04-14][Cash Dividend][EUR][N/A]0.590000;[2023-08-11][Cash Dividend][EUR][N/A]0.490000;[2024-04-12][Cash Dividend][EUR][N/A]0.610000;[2024-08-09][Cash Dividend][EUR][N/A]0.500000;[2025-04-11][Cash Dividend][EUR][N/A]0.670000;</t>
  </si>
  <si>
    <t>[1999-09-06][Cash Dividend][EUR]0.120859;[2000-05-18][Cash Dividend][EUR]0.302149;[2000-09-11][Cash Dividend][EUR]0.155391;[2001-05-17][Cash Dividend][EUR]0.388477;[2001-09-03][Cash Dividend][EUR]0.253229;[2002-05-09][Cash Dividend][EUR]0.587031;[2002-08-30][Cash Dividend][EUR]0.253229;[2007-08-23][Cash Dividend][EUR]2.175470;[2008-04-25][Cash Dividend][EUR]0.156542;[2009-04-30][Cash Dividend][EUR]0.176109;[2010-04-15][Cash Dividend][EUR]0.225029;[2011-04-26][Cash Dividend][EUR]0.283732;[2012-04-19][Cash Dividend][EUR]0.391354;[2013-04-19][Cash Dividend][EUR]0.430490;[2014-03-28][Special Cash Dividend][EUR]1.211251;[2014-04-22][Cash Dividend][EUR]0.424469;[2015-04-17][Cash Dividend][EUR]0.433500;[2016-04-21][Cash Dividend][EUR]0.552500;[2016-07-18][Special Cash Dividend][EUR]1.370627;[2017-04-18][Cash Dividend][EUR]0.570000;[2018-04-13][Cash Dividend][EUR]0.535500;[2019-04-12][Cash Dividend][EUR]0.595000;[2019-08-09][Cash Dividend][EUR]0.255000;[2020-04-14][Cash Dividend][EUR]0.391000;[2020-08-07][Cash Dividend][EUR]0.425000;[2021-04-16][Cash Dividend][EUR]0.340000;[2021-08-13][Cash Dividend][EUR]0.365500;[2022-04-19][Cash Dividend][EUR]0.442000;[2022-08-12][Cash Dividend][EUR]0.391000;[2023-04-14][Cash Dividend][EUR]0.501500;[2023-08-11][Cash Dividend][EUR]0.416500;[2024-04-12][Cash Dividend][EUR]0.518500;[2024-08-09][Cash Dividend][EUR]0.425000;[2025-04-11][Cash Dividend][EUR]0.569500;</t>
  </si>
  <si>
    <t>[2014-03-28]13.000000:12.000000;[2016-07-18]17.000000:16.000000;</t>
  </si>
  <si>
    <t>SCOR SE Act. Prov. Regpt.</t>
  </si>
  <si>
    <t>SCR</t>
  </si>
  <si>
    <t>1023027</t>
  </si>
  <si>
    <t>SCOR SE</t>
  </si>
  <si>
    <t>0C000008Y6</t>
  </si>
  <si>
    <t>0P00009WP3</t>
  </si>
  <si>
    <t>Insurance - Reinsurance</t>
  </si>
  <si>
    <t>[1984-10-24][Cash Dividend][FRF]57.848220;[1985-10-24][Cash Dividend][FRF]86.772330;[1986-07-24][Cash Dividend][FRF]86.772330;[1987-07-20][Cash Dividend][FRF]115.696440;[1988-07-22][Cash Dividend][FRF]127.266083;[1989-07-24][Cash Dividend][FRF]134.979179;[1990-07-02][Cash Dividend][FRF]48.206850;[1991-07-01][Cash Dividend][FRF]57.848220;[1992-07-01][Cash Dividend][FRF]57.848220;[1994-06-01][Cash Dividend][FRF]14.462055;[1995-06-01][Cash Dividend][FRF]19.282740;[1996-06-10][Cash Dividend][FRF]48.206850;[1997-06-04][Cash Dividend][FRF]96.413700;[1998-06-03][Cash Dividend][FRF]96.413700;[1999-06-02][Cash Dividend][EUR]16.390329;[2000-06-07][Cash Dividend][EUR]16.390329;[2001-05-02][Cash Dividend][EUR]16.390329;[2002-05-02][Cash Dividend][EUR]2.892411;[2005-06-08][Cash Dividend][EUR]0.289241;[2006-05-19][Cash Dividend][EUR]0.482068;[2007-05-25][Cash Dividend][EUR]0.800000;[2008-05-09][Cash Dividend][EUR]0.800000;[2009-05-11][Cash Dividend][EUR]0.800000;[2010-05-12][Cash Dividend][EUR]1.000000;[2011-05-25][Cash Dividend][EUR]1.100000;[2012-05-09][Cash Dividend][EUR]1.100000;[2013-04-29][Cash Dividend][EUR]1.200000;[2014-05-12][Cash Dividend][EUR]1.300000;[2015-05-05][Cash Dividend][EUR]1.400000;[2016-04-28][Cash Dividend][EUR]1.500000;[2017-05-02][Cash Dividend][EUR]1.650000;[2018-04-30][Cash Dividend][EUR]1.650000;[2019-04-30][Cash Dividend][EUR]1.750000;[2021-07-02][Cash Dividend][EUR]1.800000;[2022-05-20][Cash Dividend][EUR]1.800000;[2023-05-30][Cash Dividend][EUR]1.400000;[2024-05-21][Cash Dividend][EUR]1.800000;[2025-05-02][Cash Dividend][EUR]1.800000;</t>
  </si>
  <si>
    <t>[1984-10-24][Cash Dividend][FRF][N/A]57.848220;[1985-10-24][Cash Dividend][FRF][N/A]86.772330;[1986-07-24][Cash Dividend][FRF][N/A]86.772330;[1987-07-20][Cash Dividend][FRF][N/A]115.696440;[1988-07-22][Cash Dividend][FRF][N/A]127.266083;[1989-07-24][Cash Dividend][FRF][N/A]134.979179;[1990-07-02][Cash Dividend][FRF][N/A]48.206850;[1991-07-01][Cash Dividend][FRF][N/A]57.848220;[1992-07-01][Cash Dividend][FRF][N/A]57.848220;[1994-06-01][Cash Dividend][FRF][N/A]14.462055;[1995-06-01][Cash Dividend][FRF][N/A]19.282740;[1996-06-10][Cash Dividend][FRF][N/A]48.206850;[1997-06-04][Cash Dividend][FRF][N/A]96.413700;[1998-06-03][Cash Dividend][FRF][N/A]96.413700;[1999-06-02][Cash Dividend][EUR][N/A]16.390329;[2000-06-07][Cash Dividend][EUR][N/A]16.390329;[2001-05-02][Cash Dividend][EUR][N/A]16.390329;[2002-05-02][Cash Dividend][EUR][N/A]2.892411;[2005-06-08][Cash Dividend][EUR][N/A]0.289241;[2006-05-19][Cash Dividend][EUR][N/A]0.482068;[2007-05-25][Cash Dividend][EUR][N/A]0.800000;[2008-05-09][Cash Dividend][EUR][N/A]0.800000;[2009-05-11][Cash Dividend][EUR][N/A]0.800000;[2010-05-12][Cash Dividend][EUR][N/A]1.000000;[2011-05-25][Cash Dividend][EUR][N/A]1.100000;[2012-05-09][Cash Dividend][EUR][N/A]1.100000;[2013-04-29][Cash Dividend][EUR][N/A]1.200000;[2014-05-12][Cash Dividend][EUR][N/A]1.300000;[2015-05-05][Cash Dividend][EUR][N/A]1.400000;[2016-04-28][Cash Dividend][EUR][N/A]1.500000;[2017-05-02][Cash Dividend][EUR][N/A]1.650000;[2018-04-30][Cash Dividend][EUR][N/A]1.650000;[2019-04-30][Cash Dividend][EUR][N/A]1.750000;[2021-07-02][Cash Dividend][EUR][N/A]1.800000;[2022-05-20][Cash Dividend][EUR][N/A]1.800000;[2023-05-30][Cash Dividend][EUR][N/A]1.400000;[2024-05-21][Cash Dividend][EUR][N/A]1.800000;[2025-05-02][Cash Dividend][EUR][N/A]1.800000;</t>
  </si>
  <si>
    <t>[1984-10-24][Cash Dividend][FRF]43.386165;[1985-10-24][Cash Dividend][FRF]86.772330;[1986-07-24][Cash Dividend][FRF]65.079247;[1987-07-20][Cash Dividend][FRF]86.772330;[1988-07-22][Cash Dividend][FRF]95.449563;[1989-07-24][Cash Dividend][FRF]101.234385;[1990-07-02][Cash Dividend][FRF]36.155137;[1991-07-01][Cash Dividend][FRF]44.350302;[1992-07-01][Cash Dividend][FRF]47.049885;[1994-06-01][Cash Dividend][FRF]11.666058;[1995-06-01][Cash Dividend][FRF]15.233365;[1996-06-10][Cash Dividend][FRF]37.119274;[1997-06-04][Cash Dividend][FRF]96.413700;[1998-06-03][Cash Dividend][FRF]96.413700;[1999-06-02][Cash Dividend][EUR]16.390329;[2000-06-07][Cash Dividend][EUR]16.390329;[2001-05-02][Cash Dividend][EUR]16.390329;[2002-05-02][Cash Dividend][EUR]2.892411;[2005-06-08][Cash Dividend][EUR]0.289241;[2006-05-19][Cash Dividend][EUR]0.482068;[2007-05-25][Cash Dividend][EUR]0.800000;[2008-05-09][Cash Dividend][EUR]0.800000;[2009-05-11][Cash Dividend][EUR]0.800000;[2010-05-12][Cash Dividend][EUR]1.000000;[2011-05-25][Cash Dividend][EUR]1.100000;[2012-05-09][Cash Dividend][EUR]1.100000;[2013-04-29][Cash Dividend][EUR]1.200000;[2014-05-12][Cash Dividend][EUR]1.300000;[2015-05-05][Cash Dividend][EUR]1.400000;[2016-04-28][Cash Dividend][EUR]1.500000;[2017-05-02][Cash Dividend][EUR]1.650000;[2018-04-30][Cash Dividend][EUR]1.650000;[2019-04-30][Cash Dividend][EUR]1.750000;[2021-07-02][Cash Dividend][EUR]1.800000;[2022-05-20][Cash Dividend][EUR]1.800000;[2023-05-30][Cash Dividend][EUR]1.400000;[2024-05-21][Cash Dividend][EUR]1.800000;[2025-05-02][Cash Dividend][EUR]1.800000;</t>
  </si>
  <si>
    <t>[2007-01-03]10.000000:1.000000</t>
  </si>
  <si>
    <t>Assurance</t>
  </si>
  <si>
    <t>Assurance: Multi lignes</t>
  </si>
  <si>
    <t>Henry Heathfield, CFA</t>
  </si>
  <si>
    <t>Allianz SE</t>
  </si>
  <si>
    <t>1127508</t>
  </si>
  <si>
    <t>0C000009CY</t>
  </si>
  <si>
    <t>Insurance - Diversified</t>
  </si>
  <si>
    <t>ALV</t>
  </si>
  <si>
    <t>0P00009QNO</t>
  </si>
  <si>
    <t>[2000-07-13][Cash Dividend][EUR]1.250000;[2001-07-12][Cash Dividend][EUR]1.500000;[2002-06-13][Cash Dividend][EUR]1.500000;[2003-04-30][Cash Dividend][EUR]1.500000;[2004-05-06][Cash Dividend][EUR]1.500000;[2005-05-05][Cash Dividend][EUR]1.750000;[2006-05-04][Cash Dividend][EUR]2.000000;[2007-05-03][Cash Dividend][EUR]3.800000;[2008-05-22][Cash Dividend][EUR]5.500000;[2009-04-30][Cash Dividend][EUR]3.500000;[2010-05-06][Cash Dividend][EUR]4.100000;[2011-05-05][Cash Dividend][EUR]4.500000;[2012-05-10][Cash Dividend][EUR]4.500000;[2013-05-08][Cash Dividend][EUR]4.500000;[2014-05-08][Cash Dividend][EUR]5.300000;[2015-05-07][Cash Dividend][EUR]6.850000;[2016-05-05][Cash Dividend][EUR]7.300000;[2017-05-04][Cash Dividend][EUR]7.600000;[2018-05-10][Cash Dividend][EUR]8.000000;[2019-05-09][Cash Dividend][EUR]9.000000;[2020-05-07][Cash Dividend][EUR]9.600000;[2021-05-06][Cash Dividend][EUR]9.600000;[2022-05-05][Cash Dividend][EUR]10.800000;[2023-05-05][Cash Dividend][EUR]11.400000;[2024-05-09][Cash Dividend][EUR]13.800000;[2025-05-09][Cash Dividend][EUR]15.400000;</t>
  </si>
  <si>
    <t>[2000-07-13][Cash Dividend][EUR][N/A]1.250000;[2001-07-12][Cash Dividend][EUR][N/A]1.500000;[2002-06-13][Cash Dividend][EUR][N/A]1.500000;[2003-04-30][Cash Dividend][EUR][N/A]1.500000;[2004-05-06][Cash Dividend][EUR][N/A]1.500000;[2005-05-05][Cash Dividend][EUR][N/A]1.750000;[2006-05-04][Cash Dividend][EUR][N/A]2.000000;[2007-05-03][Cash Dividend][EUR][N/A]3.800000;[2008-05-22][Cash Dividend][EUR][N/A]5.500000;[2009-04-30][Cash Dividend][EUR][N/A]3.500000;[2010-05-06][Cash Dividend][EUR][N/A]4.100000;[2011-05-05][Cash Dividend][EUR][N/A]4.500000;[2012-05-10][Cash Dividend][EUR][N/A]4.500000;[2013-05-08][Cash Dividend][EUR][N/A]4.500000;[2014-05-08][Cash Dividend][EUR][N/A]5.300000;[2015-05-07][Cash Dividend][EUR][N/A]6.850000;[2016-05-05][Cash Dividend][EUR][N/A]7.300000;[2017-05-04][Cash Dividend][EUR][N/A]7.600000;[2018-05-10][Cash Dividend][EUR][N/A]8.000000;[2019-05-09][Cash Dividend][EUR][N/A]9.000000;[2020-05-07][Cash Dividend][EUR][N/A]9.600000;[2021-05-06][Cash Dividend][EUR][N/A]9.600000;[2022-05-05][Cash Dividend][EUR][N/A]10.800000;[2023-05-05][Cash Dividend][EUR][N/A]11.400000;[2024-05-09][Cash Dividend][EUR][N/A]13.800000;[2025-05-09][Cash Dividend][EUR][N/A]15.400000;</t>
  </si>
  <si>
    <t>[2000-07-13][Cash Dividend][EUR]1.250000;[2001-07-12][Cash Dividend][EUR]1.500000;[2002-06-13][Cash Dividend][EUR]1.500000;[2003-04-30][Cash Dividend][EUR]1.500000;[2004-05-06][Cash Dividend][EUR]1.500000;[2005-05-05][Cash Dividend][EUR]1.750000;[2006-05-04][Cash Dividend][EUR]2.000000;[2007-05-03][Cash Dividend][EUR]3.800000;[2008-05-22][Cash Dividend][EUR]5.500000;[2009-04-30][Cash Dividend][EUR]3.500000;[2010-05-06][Cash Dividend][EUR]4.100000;[2011-05-05][Cash Dividend][EUR]4.500000;[2012-05-10][Cash Dividend][EUR]4.500000;[2013-05-08][Cash Dividend][EUR]4.500000;[2014-05-08][Cash Dividend][EUR]5.300000;[2015-05-07][Cash Dividend][EUR]5.043312;[2016-05-05][Cash Dividend][EUR]5.374625;[2017-05-04][Cash Dividend][EUR]5.595500;[2018-05-10][Cash Dividend][EUR]5.890000;[2019-05-09][Cash Dividend][EUR]6.626250;[2020-05-07][Cash Dividend][EUR]7.068000;[2021-05-06][Cash Dividend][EUR]7.068000;[2022-05-05][Cash Dividend][EUR]7.951500;[2023-05-05][Cash Dividend][EUR]8.393250;[2024-05-09][Cash Dividend][EUR]10.160250;[2025-05-09][Cash Dividend][EUR]11.338250;</t>
  </si>
  <si>
    <t>AXA SA</t>
  </si>
  <si>
    <t>CS</t>
  </si>
  <si>
    <t>898427</t>
  </si>
  <si>
    <t>0C00000AJ5</t>
  </si>
  <si>
    <t>0P00009WBE</t>
  </si>
  <si>
    <t>[1981-01-30][Cash Dividend][FRF]4.799893;[1982-01-29][Cash Dividend][FRF]5.759872;[1983-03-04][Cash Dividend][FRF]6.479856;[1984-03-30][Cash Dividend][FRF]7.199840;[1985-03-11][Cash Dividend][FRF]7.679829;[1986-04-18][Cash Dividend][FRF]8.279816;[1987-04-30][Cash Dividend][FRF]2.279949;[1988-05-02][Cash Dividend][FRF]2.879936;[1989-05-02][Cash Dividend][FRF]4.439901;[1990-05-02][Cash Dividend][FRF]4.799893;[1991-01-07][Cash Dividend][FRF]5.039888;[1992-06-11][Cash Dividend][FRF]5.279882;[1993-06-14][Cash Dividend][FRF]5.519877;[1994-06-13][Cash Dividend][FRF]1.199973;[1995-05-19][Cash Dividend][FRF]1.319971;[1996-05-13][Cash Dividend][FRF]1.559965;[1997-05-14][Cash Dividend][FRF]1.799960;[1998-05-11][Cash Dividend][FRF]2.159952;[1999-05-10][Cash Dividend][EUR]0.407991;[2000-05-09][Cash Dividend][EUR]0.479989;[2001-05-14][Cash Dividend][EUR]0.527988;[2002-05-14][Cash Dividend][EUR]0.537588;[2002-05-15][Cash Dividend][EUR]0.883180;[2003-05-07][Cash Dividend][EUR]0.326393;[2003-05-15][Cash Dividend][EUR]1.103975;[2004-05-03][Cash Dividend][EUR]0.364792;[2004-05-17][Cash Dividend][EUR]1.343970;[2005-04-28][Cash Dividend][EUR]0.585587;[2005-05-13][Cash Dividend][EUR]1.727962;[2006-05-12][Cash Dividend][EUR]0.844781;[2006-05-15][Cash Dividend][EUR]2.303949;[2007-05-21][Cash Dividend][EUR]1.035702;[2008-04-24][Cash Dividend][EUR]1.172493;[2008-05-12][Cash Dividend][EUR]3.712895;[2008-05-22][Cash Dividend][EUR]1.182264;[2009-05-07][Cash Dividend][EUR]0.390831;[2010-05-03][Cash Dividend][EUR]0.550000;[2011-04-29][Cash Dividend][EUR]0.690000;[2012-05-04][Cash Dividend][EUR]0.690000;[2013-05-09][Cash Dividend][EUR]0.720000;[2014-05-02][Cash Dividend][EUR]0.810000;[2015-05-11][Cash Dividend][EUR]0.950000;[2016-05-06][Cash Dividend][EUR]1.100000;[2017-05-05][Cash Dividend][EUR]1.160000;[2018-05-03][Cash Dividend][EUR]1.260000;[2019-05-02][Cash Dividend][EUR]1.340000;[2020-07-07][Cash Dividend][EUR]0.730000;[2021-05-07][Cash Dividend][EUR]1.430000;[2022-05-06][Cash Dividend][EUR]1.540000;[2023-05-08][Cash Dividend][EUR]1.700000;[2024-04-30][Cash Dividend][EUR]1.980000;[2025-05-05][Cash Dividend][EUR]2.150000;</t>
  </si>
  <si>
    <t>[1981-01-30][Cash Dividend][FRF][N/A]4.799893;[1982-01-29][Cash Dividend][FRF][N/A]5.759872;[1983-03-04][Cash Dividend][FRF][N/A]6.479856;[1984-03-30][Cash Dividend][FRF][N/A]7.199840;[1985-03-11][Cash Dividend][FRF][N/A]7.679829;[1986-04-18][Cash Dividend][FRF][N/A]8.279816;[1987-04-30][Cash Dividend][FRF][N/A]2.279949;[1988-05-02][Cash Dividend][FRF][N/A]2.879936;[1989-05-02][Cash Dividend][FRF][N/A]4.439901;[1990-05-02][Cash Dividend][FRF][N/A]4.799893;[1991-01-07][Cash Dividend][FRF][N/A]5.039888;[1992-06-11][Cash Dividend][FRF][N/A]5.279882;[1993-06-14][Cash Dividend][FRF][N/A]5.519877;[1994-06-13][Cash Dividend][FRF][N/A]1.199973;[1995-05-19][Cash Dividend][FRF][N/A]1.319971;[1996-05-13][Cash Dividend][FRF][N/A]1.559965;[1997-05-14][Cash Dividend][FRF][N/A]1.799960;[1998-05-11][Cash Dividend][FRF][N/A]2.159952;[1999-05-10][Cash Dividend][EUR][N/A]0.407991;[2000-05-09][Cash Dividend][EUR][N/A]0.479989;[2001-05-14][Cash Dividend][EUR][N/A]0.527988;[2002-05-14][Cash Dividend][EUR][N/A]0.537588;[2002-05-15][Cash Dividend][EUR][N/A]0.883180;[2003-05-07][Cash Dividend][EUR][N/A]0.326393;[2003-05-15][Cash Dividend][EUR][N/A]1.103975;[2004-05-03][Cash Dividend][EUR][N/A]0.364792;[2004-05-17][Cash Dividend][EUR][N/A]1.343970;[2005-04-28][Cash Dividend][EUR][N/A]0.585587;[2005-05-13][Cash Dividend][EUR][N/A]1.727962;[2006-05-12][Cash Dividend][EUR][N/A]0.844781;[2006-05-15][Cash Dividend][EUR][N/A]2.303949;[2007-05-21][Cash Dividend][EUR][N/A]1.035702;[2008-04-24][Cash Dividend][EUR][N/A]1.172493;[2008-05-12][Cash Dividend][EUR][N/A]3.712895;[2008-05-22][Cash Dividend][EUR][N/A]1.182264;[2009-05-07][Cash Dividend][EUR][N/A]0.390831;[2010-05-03][Cash Dividend][EUR][N/A]0.550000;[2011-04-29][Cash Dividend][EUR][N/A]0.690000;[2012-05-04][Cash Dividend][EUR][N/A]0.690000;[2013-05-09][Cash Dividend][EUR][N/A]0.720000;[2014-05-02][Cash Dividend][EUR][N/A]0.810000;[2015-05-11][Cash Dividend][EUR][N/A]0.950000;[2016-05-06][Cash Dividend][EUR][N/A]1.100000;[2017-05-05][Cash Dividend][EUR][N/A]1.160000;[2018-05-03][Cash Dividend][EUR][N/A]1.260000;[2019-05-02][Cash Dividend][EUR][N/A]1.340000;[2020-07-07][Cash Dividend][EUR][N/A]0.730000;[2021-05-07][Cash Dividend][EUR][N/A]1.430000;[2022-05-06][Cash Dividend][EUR][N/A]1.540000;[2023-05-08][Cash Dividend][EUR][N/A]1.700000;[2024-04-30][Cash Dividend][EUR][N/A]1.980000;[2025-05-05][Cash Dividend][EUR][N/A]2.150000;</t>
  </si>
  <si>
    <t>[1981-01-30][Cash Dividend][FRF]3.667118;[1982-01-29][Cash Dividend][FRF]4.461501;[1983-03-04][Cash Dividend][FRF]5.030288;[1984-03-30][Cash Dividend][FRF]5.570276;[1985-03-11][Cash Dividend][FRF]5.951867;[1986-04-18][Cash Dividend][FRF]6.470256;[1987-04-30][Cash Dividend][FRF]1.883958;[1988-05-02][Cash Dividend][FRF]2.879936;[1989-05-02][Cash Dividend][FRF]3.367125;[1990-05-02][Cash Dividend][FRF]3.662318;[1991-01-07][Cash Dividend][FRF]3.784716;[1992-06-11][Cash Dividend][FRF]3.962312;[1993-06-14][Cash Dividend][FRF]4.142308;[1994-06-13][Cash Dividend][FRF]0.899980;[1995-05-19][Cash Dividend][FRF]0.989978;[1996-05-13][Cash Dividend][FRF]1.169974;[1997-05-14][Cash Dividend][FRF]1.799960;[1998-05-11][Cash Dividend][FRF]2.159952;[1999-05-10][Cash Dividend][EUR]0.407991;[2000-05-09][Cash Dividend][EUR]0.479989;[2001-05-14][Cash Dividend][EUR]0.527988;[2002-05-14][Cash Dividend][EUR]0.537588;[2002-05-15][Cash Dividend][EUR]0.883180;[2003-05-07][Cash Dividend][EUR]0.326393;[2003-05-15][Cash Dividend][EUR]1.103975;[2004-05-03][Cash Dividend][EUR]0.364792;[2004-05-17][Cash Dividend][EUR]1.343970;[2005-04-28][Cash Dividend][EUR]0.585587;[2005-05-13][Cash Dividend][EUR]1.727962;[2006-05-12][Cash Dividend][EUR]0.844781;[2006-05-15][Cash Dividend][EUR]2.303949;[2007-05-21][Cash Dividend][EUR]1.035702;[2008-04-24][Cash Dividend][EUR]1.172493;[2008-05-12][Cash Dividend][EUR]3.712895;;[2009-05-07][Cash Dividend][EUR]0.390831;[2010-05-03][Cash Dividend][EUR]0.550000;[2011-04-29][Cash Dividend][EUR]0.690000;[2012-05-04][Cash Dividend][EUR]0.690000;[2013-05-09][Cash Dividend][EUR]0.720000;[2014-05-02][Cash Dividend][EUR]0.810000;[2015-05-11][Cash Dividend][EUR]0.950000;[2016-05-06][Cash Dividend][EUR]1.100000;[2017-05-05][Cash Dividend][EUR]1.160000;[2018-05-03][Cash Dividend][EUR]1.260000;[2019-05-02][Cash Dividend][EUR]1.340000;[2020-07-07][Cash Dividend][EUR]0.730000;[2021-05-07][Cash Dividend][EUR]1.430000;[2022-05-06][Cash Dividend][EUR]1.540000;[2023-05-08][Cash Dividend][EUR]1.700000;[2024-04-30][Cash Dividend][EUR]1.980000;[2025-05-05][Cash Dividend][EUR]2.150000;</t>
  </si>
  <si>
    <t>[2001-05-16]1.000000:4.000000</t>
  </si>
  <si>
    <t>AXA</t>
  </si>
  <si>
    <t>Munchener Ruckversicherungs-Gesellschaft AG</t>
  </si>
  <si>
    <t>MUV2</t>
  </si>
  <si>
    <t>1437199</t>
  </si>
  <si>
    <t>0C00000UH0</t>
  </si>
  <si>
    <t>0P00009QR8</t>
  </si>
  <si>
    <t>[2000-07-20][Cash Dividend][EUR]0.950000;[2001-07-19][Cash Dividend][EUR]1.250000;[2002-07-18][Cash Dividend][EUR]1.250000;[2003-06-12][Cash Dividend][EUR]1.250000;[2004-05-27][Cash Dividend][EUR]1.250000;[2005-04-29][Cash Dividend][EUR]2.000000;[2006-04-20][Cash Dividend][EUR]3.100000;[2007-04-27][Cash Dividend][EUR]4.500000;[2008-04-18][Cash Dividend][EUR]5.500000;[2009-04-23][Cash Dividend][EUR]5.500000;[2010-04-29][Cash Dividend][EUR]5.750000;[2011-04-21][Cash Dividend][EUR]6.250000;[2012-04-27][Cash Dividend][EUR]6.250000;[2013-04-26][Cash Dividend][EUR]7.000000;[2014-05-02][Cash Dividend][EUR]7.250000;[2015-04-24][Cash Dividend][EUR]7.750000;[2016-04-28][Cash Dividend][EUR]8.250000;[2017-04-27][Cash Dividend][EUR]8.600000;[2018-04-26][Cash Dividend][EUR]8.600000;[2019-05-02][Cash Dividend][EUR]9.250000;[2020-04-30][Cash Dividend][EUR]9.800000;</t>
  </si>
  <si>
    <t>[2000-07-20][Cash Dividend][EUR][N/A]0.950000;[2001-07-19][Cash Dividend][EUR][N/A]1.250000;[2002-07-18][Cash Dividend][EUR][N/A]1.250000;[2003-06-12][Cash Dividend][EUR][N/A]1.250000;[2004-05-27][Cash Dividend][EUR][N/A]1.250000;[2005-04-29][Cash Dividend][EUR][N/A]2.000000;[2006-04-20][Cash Dividend][EUR][N/A]3.100000;[2007-04-27][Cash Dividend][EUR][N/A]4.500000;[2008-04-18][Cash Dividend][EUR][N/A]5.500000;[2009-04-23][Cash Dividend][EUR][N/A]5.500000;[2010-04-29][Cash Dividend][EUR][N/A]5.750000;[2011-04-21][Cash Dividend][EUR][N/A]6.250000;[2012-04-27][Cash Dividend][EUR][N/A]6.250000;[2013-04-26][Cash Dividend][EUR][N/A]7.000000;[2014-05-02][Cash Dividend][EUR][N/A]7.250000;[2015-04-24][Cash Dividend][EUR][N/A]7.750000;[2016-04-28][Cash Dividend][EUR][N/A]8.250000;[2017-04-27][Cash Dividend][EUR][N/A]8.600000;[2018-04-26][Cash Dividend][EUR][N/A]8.600000;[2019-05-02][Cash Dividend][EUR][N/A]9.250000;[2020-04-30][Cash Dividend][EUR][N/A]9.800000;</t>
  </si>
  <si>
    <t>[2000-07-20][Cash Dividend][EUR]0.950000;[2001-07-19][Cash Dividend][EUR]1.250000;[2002-07-18][Cash Dividend][EUR]1.250000;[2003-06-12][Cash Dividend][EUR]1.250000;[2004-05-27][Cash Dividend][EUR]1.250000;[2005-04-29][Cash Dividend][EUR]2.000000;[2006-04-20][Cash Dividend][EUR]3.100000;[2007-04-27][Cash Dividend][EUR]4.500000;[2008-04-18][Cash Dividend][EUR]5.500000;[2009-04-23][Cash Dividend][EUR]5.500000;[2010-04-29][Cash Dividend][EUR]5.750000;[2011-04-21][Cash Dividend][EUR]6.250000;[2012-04-27][Cash Dividend][EUR]6.250000;[2013-04-26][Cash Dividend][EUR]7.000000;[2014-05-02][Cash Dividend][EUR]7.250000;[2015-04-24][Cash Dividend][EUR]5.705938;[2016-04-28][Cash Dividend][EUR]6.074063;[2017-04-27][Cash Dividend][EUR]6.331750;[2018-04-26][Cash Dividend][EUR]6.331750;[2019-05-02][Cash Dividend][EUR]6.810312;[2020-04-30][Cash Dividend][EUR]7.215250;</t>
  </si>
  <si>
    <t>Semie-conducteurs &amp; Matériaux</t>
  </si>
  <si>
    <t>Electroniques</t>
  </si>
  <si>
    <t>Semie-conducteurs et composants</t>
  </si>
  <si>
    <t>Small Blend</t>
  </si>
  <si>
    <t>Javier Correonero</t>
  </si>
  <si>
    <t>ASML Holding NV</t>
  </si>
  <si>
    <t>937966</t>
  </si>
  <si>
    <t>0C00000AG7</t>
  </si>
  <si>
    <t>Equipement de technologie de production</t>
  </si>
  <si>
    <t>ASML</t>
  </si>
  <si>
    <t>0P0000ALDL</t>
  </si>
  <si>
    <t>[2007-10-01][Cash Dividend][EUR]2.649351;[2008-04-07][Cash Dividend][EUR]0.275974;[2009-03-30][Cash Dividend][EUR]0.259740;[2010-03-26][Cash Dividend][EUR]0.220779;[2011-04-26][Cash Dividend][EUR]0.441558;[2012-04-27][Cash Dividend][EUR]0.597403;[2013-04-26][Cash Dividend][EUR]0.530000;[2014-04-25][Cash Dividend][EUR]0.610000;[2015-04-24][Cash Dividend][EUR]0.700000;[2016-05-03][Cash Dividend][EUR]1.050000;[2017-04-28][Cash Dividend][EUR]1.200000;[2018-04-27][Cash Dividend][EUR]1.400000;[2019-04-26][Cash Dividend][EUR]2.100000;[2019-11-04][Cash Dividend][EUR]1.050000;[2020-04-24][Cash Dividend][EUR]1.350000;[2020-11-02][Cash Dividend][EUR]1.200000;[2021-05-03][Cash Dividend][EUR]1.550000;[2021-11-02][Cash Dividend][EUR]1.800000;[2022-05-03][Cash Dividend][EUR]3.700000;[2022-08-04][Cash Dividend][EUR]1.370000;[2022-11-03][Cash Dividend][EUR]1.370000;[2023-02-06][Cash Dividend][EUR]1.370000;[2023-04-28][Cash Dividend][EUR]1.690000;[2023-08-01][Cash Dividend][EUR]1.450000;[2023-11-01][Cash Dividend][EUR]1.450000;[2024-02-05][Cash Dividend][EUR]1.450000;[2024-04-26][Cash Dividend][EUR]1.750000;[2024-07-29][Cash Dividend][EUR]1.520000;[2024-10-29][Cash Dividend][EUR]1.520000;[2025-02-10][Cash Dividend][EUR]1.520000;[2025-04-25][Cash Dividend][EUR]1.840000;</t>
  </si>
  <si>
    <t>[2007-10-01][Cash Dividend][EUR][N/A]2.649351;[2008-04-07][Cash Dividend][EUR][N/A]0.275974;[2009-03-30][Cash Dividend][EUR][N/A]0.259740;[2010-03-26][Cash Dividend][EUR][N/A]0.220779;[2011-04-26][Cash Dividend][EUR][N/A]0.441558;[2012-04-27][Cash Dividend][EUR][N/A]0.597403;[2013-04-26][Cash Dividend][EUR][N/A]0.530000;[2014-04-25][Cash Dividend][EUR][N/A]0.610000;[2015-04-24][Cash Dividend][EUR][N/A]0.700000;[2016-05-03][Cash Dividend][EUR][N/A]1.050000;[2017-04-28][Cash Dividend][EUR][N/A]1.200000;[2018-04-27][Cash Dividend][EUR][N/A]1.400000;[2019-04-26][Cash Dividend][EUR][N/A]2.100000;[2019-11-04][Cash Dividend][EUR][N/A]1.050000;[2020-04-24][Cash Dividend][EUR][N/A]1.350000;[2020-11-02][Cash Dividend][EUR][N/A]1.200000;[2021-05-03][Cash Dividend][EUR][N/A]1.550000;[2021-11-02][Cash Dividend][EUR][N/A]1.800000;[2022-05-03][Cash Dividend][EUR][N/A]3.700000;[2022-08-04][Cash Dividend][EUR][N/A]1.370000;[2022-11-03][Cash Dividend][EUR][N/A]1.370000;[2023-02-06][Cash Dividend][EUR][N/A]1.370000;[2023-04-28][Cash Dividend][EUR][N/A]1.690000;[2023-08-01][Cash Dividend][EUR][N/A]1.450000;[2023-11-01][Cash Dividend][EUR][N/A]1.450000;[2024-02-05][Cash Dividend][EUR][N/A]1.450000;[2024-04-26][Cash Dividend][EUR][N/A]1.750000;[2024-07-29][Cash Dividend][EUR][N/A]1.520000;[2024-10-29][Cash Dividend][EUR][N/A]1.520000;[2025-02-10][Cash Dividend][EUR][N/A]1.520000;[2025-04-25][Cash Dividend][EUR][N/A]1.840000;</t>
  </si>
  <si>
    <t>[2007-10-01][Cash Dividend][EUR]2.649351;[2008-04-07][Cash Dividend][EUR]0.275974;[2009-03-30][Cash Dividend][EUR]0.220779;[2010-03-26][Cash Dividend][EUR]0.220779;[2011-04-26][Cash Dividend][EUR]0.441558;[2012-04-27][Cash Dividend][EUR]0.507792;[2013-04-26][Cash Dividend][EUR]0.450500;[2014-04-25][Cash Dividend][EUR]0.518500;[2015-04-24][Cash Dividend][EUR]0.700000;[2016-05-03][Cash Dividend][EUR]1.050000;[2017-04-28][Cash Dividend][EUR]1.200000;[2018-04-27][Cash Dividend][EUR]1.190000;[2019-04-26][Cash Dividend][EUR]1.785000;[2019-11-04][Cash Dividend][EUR]0.892500;[2020-04-24][Cash Dividend][EUR]1.147500;[2020-11-02][Cash Dividend][EUR]1.020000;[2021-05-03][Cash Dividend][EUR]1.317500;[2021-11-02][Cash Dividend][EUR]1.530000;[2022-05-03][Cash Dividend][EUR]3.145000;[2022-08-04][Cash Dividend][EUR]1.164500;[2022-11-03][Cash Dividend][EUR]1.164500;[2023-02-06][Cash Dividend][EUR]1.164500;[2023-04-28][Cash Dividend][EUR]1.436500;[2023-08-01][Cash Dividend][EUR]1.232500;[2023-11-01][Cash Dividend][EUR]1.232500;[2024-02-05][Cash Dividend][EUR]1.232500;[2024-04-26][Cash Dividend][EUR]1.487500;[2024-07-29][Cash Dividend][EUR]1.292000;[2024-10-29][Cash Dividend][EUR]1.292000;[2025-02-10][Cash Dividend][EUR]1.292000;[2025-04-25][Cash Dividend][EUR]1.564000;</t>
  </si>
  <si>
    <t>[1997-05-12]1.000000:2.000000;[1998-05-13]1.000000:2.000000;[2000-04-17]1.000000:3.000000;[2007-10-01]9.000000:8.000000;[2012-11-26]100.000000:77.000000;</t>
  </si>
  <si>
    <t>Infineon Technologies AG</t>
  </si>
  <si>
    <t>IFX</t>
  </si>
  <si>
    <t>1107457</t>
  </si>
  <si>
    <t>0C00000BGG</t>
  </si>
  <si>
    <t>0P00009QQE</t>
  </si>
  <si>
    <t>Semi-conducteurs</t>
  </si>
  <si>
    <t>[2001-04-09][Cash Dividend][EUR]0.579518;[2011-02-18][Cash Dividend][EUR]0.100000;[2012-03-09][Cash Dividend][EUR]0.120000;[2013-03-01][Cash Dividend][EUR]0.120000;[2014-02-14][Cash Dividend][EUR]0.120000;[2015-02-13][Cash Dividend][EUR]0.180000;[2016-02-19][Cash Dividend][EUR]0.200000;[2017-02-17][Cash Dividend][EUR]0.220000;[2018-02-23][Cash Dividend][EUR]0.250000;[2019-02-22][Cash Dividend][EUR]0.270000;[2020-02-21][Cash Dividend][EUR]0.270000;[2021-02-26][Cash Dividend][EUR]0.220000;[2022-02-18][Cash Dividend][EUR]0.270000;[2023-02-17][Cash Dividend][EUR]0.320000;[2024-02-26][Cash Dividend][EUR]0.350000;[2025-02-21][Cash Dividend][EUR]0.350000;</t>
  </si>
  <si>
    <t>[2001-04-09][Cash Dividend][EUR][N/A]0.579518;[2011-02-18][Cash Dividend][EUR][N/A]0.100000;[2012-03-09][Cash Dividend][EUR][N/A]0.120000;[2013-03-01][Cash Dividend][EUR][N/A]0.120000;[2014-02-14][Cash Dividend][EUR][N/A]0.120000;[2015-02-13][Cash Dividend][EUR][N/A]0.180000;[2016-02-19][Cash Dividend][EUR][N/A]0.200000;[2017-02-17][Cash Dividend][EUR][N/A]0.220000;[2018-02-23][Cash Dividend][EUR][N/A]0.250000;[2019-02-22][Cash Dividend][EUR][N/A]0.270000;[2020-02-21][Cash Dividend][EUR][N/A]0.270000;[2021-02-26][Cash Dividend][EUR][N/A]0.220000;[2022-02-18][Cash Dividend][EUR][N/A]0.270000;[2023-02-17][Cash Dividend][EUR][N/A]0.320000;[2024-02-26][Cash Dividend][EUR][N/A]0.350000;[2025-02-21][Cash Dividend][EUR][N/A]0.350000;</t>
  </si>
  <si>
    <t>[2001-04-09][Cash Dividend][EUR]0.579518;[2011-02-18][Cash Dividend][EUR]0.100000;[2012-03-09][Cash Dividend][EUR]0.120000;[2013-03-01][Cash Dividend][EUR]0.088350;[2014-02-14][Cash Dividend][EUR]0.120000;[2015-02-13][Cash Dividend][EUR]0.133200;[2016-02-19][Cash Dividend][EUR]0.147250;[2017-02-17][Cash Dividend][EUR]0.161975;[2018-02-23][Cash Dividend][EUR]0.184062;[2019-02-22][Cash Dividend][EUR]0.198787;[2020-02-21][Cash Dividend][EUR]0.198787;[2021-02-26][Cash Dividend][EUR]0.161975;[2022-02-18][Cash Dividend][EUR]0.198787;[2023-02-17][Cash Dividend][EUR]0.235600;[2024-02-26][Cash Dividend][EUR]0.257688;[2025-02-21][Cash Dividend][EUR]0.257688;</t>
  </si>
  <si>
    <t>Brian Colello, CPA</t>
  </si>
  <si>
    <t>STMicroelectronics NV</t>
  </si>
  <si>
    <t>STMPA</t>
  </si>
  <si>
    <t>932787</t>
  </si>
  <si>
    <t>Singapour</t>
  </si>
  <si>
    <t>0C00000CEE</t>
  </si>
  <si>
    <t>0P00009WQL</t>
  </si>
  <si>
    <t>[2000-05-02][Cash Dividend][USD]0.090000;[2001-05-11][Cash Dividend][USD]0.040000;[2002-02-27][Cash Dividend][USD]0.180000;[2002-04-22][Cash Dividend][USD]0.040000;[2002-06-26][Cash Dividend][USD]0.180000;[2003-02-26][Cash Dividend][USD]0.190000;[2003-04-22][Cash Dividend][USD]0.080000;[2003-12-29][Cash Dividend][USD]0.170000;[2004-05-24][Cash Dividend][USD]0.120000;[2005-05-23][Cash Dividend][USD]0.120000;[2006-05-22][Cash Dividend][USD]0.120000;[2007-05-21][Cash Dividend][USD]0.300000;[2008-05-19][Cash Dividend][USD]0.090000;[2008-08-18][Cash Dividend][USD]0.090000;[2008-11-24][Cash Dividend][USD]0.090000;[2009-02-23][Cash Dividend][USD]0.090000;[2009-05-25][Cash Dividend][USD]0.030000;[2009-08-24][Cash Dividend][USD]0.030000;[2009-11-23][Cash Dividend][USD]0.030000;[2010-02-22][Cash Dividend][USD]0.030000;[2010-05-31][Cash Dividend][USD]0.070000;[2010-08-23][Cash Dividend][USD]0.070000;[2010-11-29][Cash Dividend][USD]0.070000;[2011-02-21][Cash Dividend][USD]0.070000;[2011-05-23][Cash Dividend][USD]0.100000;[2011-08-22][Cash Dividend][USD]0.100000;[2011-11-28][Cash Dividend][USD]0.100000;[2012-02-20][Cash Dividend][USD]0.100000;[2012-06-04][Cash Dividend][USD]0.100000;[2012-08-20][Cash Dividend][USD]0.100000;[2012-11-26][Cash Dividend][USD]0.100000;[2013-02-18][Cash Dividend][USD]0.100000;[2013-06-24][Cash Dividend][USD]0.100000;[2013-09-16][Cash Dividend][USD]0.100000;[2013-12-09][Cash Dividend][USD]0.100000;[2014-03-24][Cash Dividend][USD]0.100000;[2014-06-23][Cash Dividend][USD]0.100000;[2014-09-22][Cash Dividend][USD]0.100000;[2014-12-15][Cash Dividend][USD]0.100000;[2015-03-23][Cash Dividend][USD]0.100000;[2015-06-15][Cash Dividend][USD]0.100000;[2015-09-21][Cash Dividend][USD]0.100000;[2015-12-14][Cash Dividend][USD]0.100000;[2016-03-21][Cash Dividend][USD]0.100000;[2016-06-20][Cash Dividend][USD]0.060000;[2016-09-19][Cash Dividend][USD]0.060000;[2016-12-19][Cash Dividend][USD]0.060000;[2017-03-20][Cash Dividend][USD]0.060000;[2017-06-26][Cash Dividend][USD]0.060000;[2017-09-18][Cash Dividend][USD]0.060000;[2017-12-18][Cash Dividend][USD]0.060000;[2018-03-19][Cash Dividend][USD]0.060000;[2018-06-18][Cash Dividend][USD]0.060000;[2018-09-17][Cash Dividend][USD]0.060000;[2018-12-17][Cash Dividend][USD]0.060000;[2019-03-18][Cash Dividend][USD]0.060000;[2019-06-17][Cash Dividend][USD]0.060000;[2019-09-16][Cash Dividend][USD]0.060000;[2019-12-16][Cash Dividend][USD]0.060000;[2020-03-16][Cash Dividend][USD]0.060000;[2020-06-22][Cash Dividend][USD]0.042000;[2020-09-21][Cash Dividend][USD]0.042000;[2020-12-14][Cash Dividend][USD]0.042000;[2021-03-22][Cash Dividend][USD]0.042000;[2021-06-21][Cash Dividend][USD]0.060000;[2021-09-20][Cash Dividend][USD]0.060000;[2021-12-13][Cash Dividend][USD]0.060000;[2022-03-21][Cash Dividend][USD]0.060000;[2022-06-20][Cash Dividend][USD]0.060000;[2022-09-19][Cash Dividend][USD]0.060000;[2022-12-12][Cash Dividend][USD]0.060000;[2023-03-20][Cash Dividend][USD]0.060000;[2023-06-26][Cash Dividend][USD]0.060000;[2023-09-18][Cash Dividend][USD]0.060000;[2023-12-11][Cash Dividend][USD]0.060000;[2024-03-18][Cash Dividend][USD]0.060000;[2024-06-24][Cash Dividend][USD]0.090000;[2024-09-23][Cash Dividend][USD]0.090000;[2024-12-16][Cash Dividend][USD]0.090000;[2025-03-24][Cash Dividend][USD]0.090000;[2025-06-23][Cash Dividend][USD]0.090000;[2025-09-22][Cash Dividend][USD]0.090000;[2025-12-15][Cash Dividend][USD]0.090000;[2026-03-23][Cash Dividend][USD]0.090000;</t>
  </si>
  <si>
    <t>[2000-05-02][Cash Dividend][USD][N/A]0.090000;[2001-05-11][Cash Dividend][USD][N/A]0.040000;[2002-02-27][Cash Dividend][USD][N/A]0.180000;[2002-04-22][Cash Dividend][USD][N/A]0.040000;[2002-06-26][Cash Dividend][USD][N/A]0.180000;[2003-02-26][Cash Dividend][USD][N/A]0.190000;[2003-04-22][Cash Dividend][USD][N/A]0.080000;[2003-12-29][Cash Dividend][USD][N/A]0.170000;[2004-05-24][Cash Dividend][USD][N/A]0.120000;[2005-05-23][Cash Dividend][USD][N/A]0.120000;[2006-05-22][Cash Dividend][USD][N/A]0.120000;[2007-05-21][Cash Dividend][USD][N/A]0.300000;[2008-05-19][Cash Dividend][USD][N/A]0.090000;[2008-08-18][Cash Dividend][USD][N/A]0.090000;[2008-11-24][Cash Dividend][USD][N/A]0.090000;[2009-02-23][Cash Dividend][USD][N/A]0.090000;[2009-05-25][Cash Dividend][USD][N/A]0.030000;[2009-08-24][Cash Dividend][USD][N/A]0.030000;[2009-11-23][Cash Dividend][USD][N/A]0.030000;[2010-02-22][Cash Dividend][USD][N/A]0.030000;[2010-05-31][Cash Dividend][USD][N/A]0.070000;[2010-08-23][Cash Dividend][USD][N/A]0.070000;[2010-11-29][Cash Dividend][USD][N/A]0.070000;[2011-02-21][Cash Dividend][USD][N/A]0.070000;[2011-05-23][Cash Dividend][USD][N/A]0.100000;[2011-08-22][Cash Dividend][USD][N/A]0.100000;[2011-11-28][Cash Dividend][USD][N/A]0.100000;[2012-02-20][Cash Dividend][USD][N/A]0.100000;[2012-06-04][Cash Dividend][USD][N/A]0.100000;[2012-08-20][Cash Dividend][USD][N/A]0.100000;[2012-11-26][Cash Dividend][USD][N/A]0.100000;[2013-02-18][Cash Dividend][USD][N/A]0.100000;[2013-06-24][Cash Dividend][USD][N/A]0.100000;[2013-09-16][Cash Dividend][USD][N/A]0.100000;[2013-12-09][Cash Dividend][USD][N/A]0.100000;[2014-03-24][Cash Dividend][USD][N/A]0.100000;[2014-06-23][Cash Dividend][USD][N/A]0.100000;[2014-09-22][Cash Dividend][USD][N/A]0.100000;[2014-12-15][Cash Dividend][USD][N/A]0.100000;[2015-03-23][Cash Dividend][USD][N/A]0.100000;[2015-06-15][Cash Dividend][USD][N/A]0.100000;[2015-09-21][Cash Dividend][USD][N/A]0.100000;[2015-12-14][Cash Dividend][USD][N/A]0.100000;[2016-03-21][Cash Dividend][USD][N/A]0.100000;[2016-06-20][Cash Dividend][USD][N/A]0.060000;[2016-09-19][Cash Dividend][USD][N/A]0.060000;[2016-12-19][Cash Dividend][USD][N/A]0.060000;[2017-03-20][Cash Dividend][USD][N/A]0.060000;[2017-06-26][Cash Dividend][USD][N/A]0.060000;[2017-09-18][Cash Dividend][USD][N/A]0.060000;[2017-12-18][Cash Dividend][USD][N/A]0.060000;[2018-03-19][Cash Dividend][USD][N/A]0.060000;[2018-06-18][Cash Dividend][USD][N/A]0.060000;[2018-09-17][Cash Dividend][USD][N/A]0.060000;[2018-12-17][Cash Dividend][USD][N/A]0.060000;[2019-03-18][Cash Dividend][USD][N/A]0.060000;[2019-06-17][Cash Dividend][USD][N/A]0.060000;[2019-09-16][Cash Dividend][USD][N/A]0.060000;[2019-12-16][Cash Dividend][USD][N/A]0.060000;[2020-03-16][Cash Dividend][USD][N/A]0.060000;[2020-06-22][Cash Dividend][USD][N/A]0.042000;[2020-09-21][Cash Dividend][USD][N/A]0.042000;[2020-12-14][Cash Dividend][USD][N/A]0.042000;[2021-03-22][Cash Dividend][USD][N/A]0.042000;[2021-06-21][Cash Dividend][USD][N/A]0.060000;[2021-09-20][Cash Dividend][USD][N/A]0.060000;[2021-12-13][Cash Dividend][USD][N/A]0.060000;[2022-03-21][Cash Dividend][USD][N/A]0.060000;[2022-06-20][Cash Dividend][USD][N/A]0.060000;[2022-09-19][Cash Dividend][USD][N/A]0.060000;[2022-12-12][Cash Dividend][USD][N/A]0.060000;[2023-03-20][Cash Dividend][USD][N/A]0.060000;[2023-06-26][Cash Dividend][USD][N/A]0.060000;[2023-09-18][Cash Dividend][USD][N/A]0.060000;[2023-12-11][Cash Dividend][USD][N/A]0.060000;[2024-03-18][Cash Dividend][USD][N/A]0.060000;[2024-06-24][Cash Dividend][USD][N/A]0.090000;[2024-09-23][Cash Dividend][USD][N/A]0.090000;[2024-12-16][Cash Dividend][USD][N/A]0.090000;[2025-03-24][Cash Dividend][USD][N/A]0.090000;[2025-06-23][Cash Dividend][USD][N/A]0.090000;[2025-09-22][Cash Dividend][USD][N/A]0.090000;[2025-12-15][Cash Dividend][USD][N/A]0.090000;[2026-03-23][Cash Dividend][USD][N/A]0.090000;</t>
  </si>
  <si>
    <t>[2000-05-02][Cash Dividend][USD]0.067500;[2001-05-11][Cash Dividend][USD]0.040000;[2002-02-27][Cash Dividend][USD]0.180000;[2002-04-22][Cash Dividend][USD]0.040000;[2002-06-26][Cash Dividend][USD]0.180000;[2003-02-26][Cash Dividend][USD]0.190000;[2003-04-22][Cash Dividend][USD]0.080000;[2003-12-29][Cash Dividend][USD]0.170000;[2004-05-24][Cash Dividend][USD]0.120000;[2005-05-23][Cash Dividend][USD]0.120000;[2006-05-22][Cash Dividend][USD]0.120000;[2007-05-21][Cash Dividend][USD]0.300000;[2008-05-19][Cash Dividend][USD]0.090000;[2008-08-18][Cash Dividend][USD]0.090000;[2008-11-24][Cash Dividend][USD]0.090000;[2009-02-23][Cash Dividend][USD]0.090000;[2009-05-25][Cash Dividend][USD]0.030000;[2009-08-24][Cash Dividend][USD]0.030000;[2009-11-23][Cash Dividend][USD]0.030000;[2010-02-22][Cash Dividend][USD]0.030000;[2010-05-31][Cash Dividend][USD]0.070000;[2010-08-23][Cash Dividend][USD]0.070000;[2010-11-29][Cash Dividend][USD]0.070000;[2011-02-21][Cash Dividend][USD]0.070000;[2011-05-23][Cash Dividend][USD]0.100000;[2011-08-22][Cash Dividend][USD]0.100000;[2011-11-28][Cash Dividend][USD]0.100000;[2012-02-20][Cash Dividend][USD]0.100000;[2012-06-04][Cash Dividend][USD]0.100000;[2012-08-20][Cash Dividend][USD]0.100000;[2012-11-26][Cash Dividend][USD]0.100000;[2013-02-18][Cash Dividend][USD]0.100000;[2013-06-24][Cash Dividend][USD]0.100000;[2013-09-16][Cash Dividend][USD]0.100000;[2013-12-09][Cash Dividend][USD]0.100000;[2014-03-24][Cash Dividend][USD]0.100000;[2014-06-23][Cash Dividend][USD]0.100000;[2014-09-22][Cash Dividend][USD]0.100000;[2014-12-15][Cash Dividend][USD]0.100000;[2015-03-23][Cash Dividend][USD]0.100000;[2015-06-15][Cash Dividend][USD]0.100000;[2015-09-21][Cash Dividend][USD]0.100000;[2015-12-14][Cash Dividend][USD]0.100000;[2016-03-21][Cash Dividend][USD]0.100000;[2016-06-20][Cash Dividend][USD]0.060000;[2016-09-19][Cash Dividend][USD]0.060000;[2016-12-19][Cash Dividend][USD]0.060000;[2017-03-20][Cash Dividend][USD]0.060000;[2017-06-26][Cash Dividend][USD]0.060000;[2017-09-18][Cash Dividend][USD]0.060000;[2017-12-18][Cash Dividend][USD]0.060000;[2018-03-19][Cash Dividend][USD]0.060000;[2018-06-18][Cash Dividend][USD]0.060000;[2018-09-17][Cash Dividend][USD]0.060000;[2018-12-17][Cash Dividend][USD]0.060000;[2019-03-18][Cash Dividend][USD]0.060000;[2019-06-17][Cash Dividend][USD]0.060000;[2019-09-16][Cash Dividend][USD]0.060000;[2019-12-16][Cash Dividend][USD]0.060000;[2020-03-16][Cash Dividend][USD]0.060000;[2020-06-22][Cash Dividend][USD]0.042000;[2020-09-21][Cash Dividend][USD]0.042000;[2020-12-14][Cash Dividend][USD]0.042000;[2021-03-22][Cash Dividend][USD]0.042000;[2021-06-21][Cash Dividend][USD]0.060000;[2021-09-20][Cash Dividend][USD]0.060000;[2021-12-13][Cash Dividend][USD]0.060000;[2022-03-21][Cash Dividend][USD]0.060000;[2022-06-20][Cash Dividend][USD]0.060000;[2022-09-19][Cash Dividend][USD]0.060000;[2022-12-12][Cash Dividend][USD]0.060000;[2023-03-20][Cash Dividend][USD]0.060000;[2023-06-26][Cash Dividend][USD]0.060000;[2023-09-18][Cash Dividend][USD]0.060000;[2023-12-11][Cash Dividend][USD]0.060000;[2024-03-18][Cash Dividend][USD]0.060000;[2024-06-24][Cash Dividend][USD]0.090000;[2024-09-23][Cash Dividend][USD]0.090000;[2024-12-16][Cash Dividend][USD]0.090000;[2025-03-24][Cash Dividend][USD]0.090000;[2025-06-23][Cash Dividend][USD]0.090000;[2025-09-22][Cash Dividend][USD]0.090000;[2025-12-15][Cash Dividend][USD]0.090000;[2026-03-23][Cash Dividend][USD]0.090000;</t>
  </si>
  <si>
    <t>ArcelorMittal SA New Reg.Shs ex-Arcelor</t>
  </si>
  <si>
    <t>MT</t>
  </si>
  <si>
    <t>1243429</t>
  </si>
  <si>
    <t>ArcelorMittal SA</t>
  </si>
  <si>
    <t>0C000008FZ</t>
  </si>
  <si>
    <t>0P0000A6ZM</t>
  </si>
  <si>
    <t>Acier</t>
  </si>
  <si>
    <t>[2003-05-22][Cash Dividend][EUR]0.774288;[2003-12-29][Cash Dividend][USD]1.279901;[2004-05-24][Cash Dividend][EUR]0.815040;[2005-05-02][Cash Dividend][EUR]1.324441;[2006-05-29][Cash Dividend][EUR]3.769562;[2007-02-28][Cash Dividend][USD]0.662220;[2007-04-05][Cash Dividend][USD]1.569051;[2007-05-31][Cash Dividend][USD]0.662220;[2007-08-31][Cash Dividend][USD]0.662220;[2007-11-30][Special Cash Dividend][USD]0.662220;[2007-12-27][Cash Dividend][USD]1.980754;[2008-03-03][Cash Dividend][USD]0.764100;[2008-06-02][Cash Dividend][USD]0.764100;[2008-09-02][Cash Dividend][USD]0.764100;[2008-12-02][Cash Dividend][USD]0.764100;[2009-02-20][Cash Dividend][USD]0.382050;[2009-05-22][Cash Dividend][USD]0.382050;[2009-08-21][Cash Dividend][USD]0.382050;[2009-11-20][Cash Dividend][USD]0.382050;[2010-02-19][Cash Dividend][USD]0.382050;[2010-05-21][Cash Dividend][USD]0.382050;[2010-08-20][Cash Dividend][USD]0.382050;[2010-11-19][Cash Dividend][USD]0.382050;[2011-02-18][Cash Dividend][USD]0.382050;[2011-05-20][Cash Dividend][USD]0.382050;[2011-08-19][Cash Dividend][USD]0.382050;[2011-11-18][Cash Dividend][USD]0.382050;[2012-02-17][Cash Dividend][USD]0.382050;[2012-05-23][Cash Dividend][USD]0.382050;[2012-08-20][Cash Dividend][USD]0.382050;[2012-11-19][Cash Dividend][USD]0.382050;[2013-05-10][Cash Dividend][USD]0.407520;[2014-05-12][Cash Dividend][USD]0.407520;[2015-05-08][Cash Dividend][USD]0.407520;[2018-05-17][Cash Dividend][EUR]0.084153;[2019-05-16][Cash Dividend][USD]0.200000;[2021-06-10][Cash Dividend][EUR]0.245881;[2022-05-13][Cash Dividend][USD]0.380000;[2023-05-22][Cash Dividend][USD]0.220000;[2023-11-13][Cash Dividend][USD]0.220000;[2024-05-16][Cash Dividend][USD]0.250000;[2024-11-11][Cash Dividend][USD]0.250000;[2025-05-15][Cash Dividend][USD]0.275000;[2025-11-12][Cash Dividend][USD]0.275000;</t>
  </si>
  <si>
    <t>[2003-05-22][Cash Dividend][EUR][N/A]0.774288;[2003-12-29][Cash Dividend][USD][N/A]1.279901;[2004-05-24][Cash Dividend][EUR][N/A]0.815040;[2005-05-02][Cash Dividend][EUR][N/A]1.324441;[2006-05-29][Cash Dividend][EUR][N/A]3.769562;[2007-02-28][Cash Dividend][USD][N/A]0.662220;[2007-04-05][Cash Dividend][USD][N/A]1.569051;[2007-05-31][Cash Dividend][USD][N/A]0.662220;[2007-08-31][Cash Dividend][USD][N/A]0.662220;[2007-11-30][Special Cash Dividend][USD][N/A]0.662220;[2007-12-27][Cash Dividend][USD][N/A]1.980754;[2008-03-03][Cash Dividend][USD][N/A]0.764100;[2008-06-02][Cash Dividend][USD][N/A]0.764100;[2008-09-02][Cash Dividend][USD][N/A]0.764100;[2008-12-02][Cash Dividend][USD][N/A]0.764100;[2009-02-20][Cash Dividend][USD][N/A]0.382050;[2009-05-22][Cash Dividend][USD][N/A]0.382050;[2009-08-21][Cash Dividend][USD][N/A]0.382050;[2009-11-20][Cash Dividend][USD][N/A]0.382050;[2010-02-19][Cash Dividend][USD][N/A]0.382050;[2010-05-21][Cash Dividend][USD][N/A]0.382050;[2010-08-20][Cash Dividend][USD][N/A]0.382050;[2010-11-19][Cash Dividend][USD][N/A]0.382050;[2011-02-18][Cash Dividend][USD][N/A]0.382050;[2011-05-20][Cash Dividend][USD][N/A]0.382050;[2011-08-19][Cash Dividend][USD][N/A]0.382050;[2011-11-18][Cash Dividend][USD][N/A]0.382050;[2012-02-17][Cash Dividend][USD][N/A]0.382050;[2012-05-23][Cash Dividend][USD][N/A]0.382050;[2012-08-20][Cash Dividend][USD][N/A]0.382050;[2012-11-19][Cash Dividend][USD][N/A]0.382050;[2013-05-10][Cash Dividend][USD][N/A]0.407520;[2014-05-12][Cash Dividend][USD][N/A]0.407520;[2015-05-08][Cash Dividend][USD][N/A]0.407520;[2018-05-17][Cash Dividend][EUR][N/A]0.084153;[2019-05-16][Cash Dividend][USD][N/A]0.200000;[2021-06-10][Cash Dividend][EUR][N/A]0.245881;[2022-05-13][Cash Dividend][USD][N/A]0.380000;[2023-05-22][Cash Dividend][USD][N/A]0.220000;[2023-11-13][Cash Dividend][USD][N/A]0.220000;[2024-05-16][Cash Dividend][USD][N/A]0.250000;[2024-11-11][Cash Dividend][USD][N/A]0.250000;[2025-05-15][Cash Dividend][USD][N/A]0.275000;[2025-11-12][Cash Dividend][USD][N/A]0.275000;</t>
  </si>
  <si>
    <t>[2003-05-22][Cash Dividend][EUR]0.619431;[2003-12-29][Cash Dividend][USD]1.279901;[2004-05-24][Cash Dividend][EUR]0.652032;[2005-05-02][Cash Dividend][EUR]1.059553;[2006-05-29][Cash Dividend][EUR]3.015650;[2007-02-28][Cash Dividend][USD]0.562887;[2007-04-05][Cash Dividend][USD]1.569051;[2007-05-31][Cash Dividend][USD]0.562887;[2007-08-31][Cash Dividend][USD]0.562887;[2007-11-30][Special Cash Dividend][USD]0.662220;[2007-12-27][Cash Dividend][USD]1.980754;[2008-03-03][Cash Dividend][USD]0.649485;[2008-06-02][Cash Dividend][USD]0.649485;[2008-09-02][Cash Dividend][USD]0.649485;[2008-12-02][Cash Dividend][USD]0.649485;[2009-02-20][Cash Dividend][USD]0.382050;[2009-05-22][Cash Dividend][USD]0.382050;[2009-08-21][Cash Dividend][USD]0.382050;[2009-11-20][Cash Dividend][USD]0.382050;[2010-02-19][Cash Dividend][USD]0.382050;[2010-05-21][Cash Dividend][USD]0.324743;[2010-08-20][Cash Dividend][USD]0.324743;[2010-11-19][Cash Dividend][USD]0.324743;[2011-02-18][Cash Dividend][USD]0.324743;[2011-05-20][Cash Dividend][USD]0.382050;[2011-08-19][Cash Dividend][USD]0.382050;[2011-11-18][Cash Dividend][USD]0.382050;[2012-02-17][Cash Dividend][USD]0.382050;[2012-05-23][Cash Dividend][USD]0.382050;[2012-08-20][Cash Dividend][USD]0.382050;[2012-11-19][Cash Dividend][USD]0.382050;[2013-05-10][Cash Dividend][USD]0.407520;[2014-05-12][Cash Dividend][USD]0.407520;[2015-05-08][Cash Dividend][USD]0.407520;[2018-05-17][Cash Dividend][EUR]0.071530;[2019-05-16][Cash Dividend][USD]0.170000;[2021-06-10][Cash Dividend][EUR]0.208999;[2022-05-13][Cash Dividend][USD]0.323000;[2023-05-22][Cash Dividend][USD]0.187000;[2023-11-13][Cash Dividend][USD]0.187000;[2024-05-16][Cash Dividend][USD]0.212500;[2024-11-11][Cash Dividend][USD]0.212500;[2025-05-15][Cash Dividend][USD]0.233750;[2025-11-12][Cash Dividend][USD]0.233750;</t>
  </si>
  <si>
    <t>[2017-05-18]3.000000:1.000000</t>
  </si>
  <si>
    <t>Métaux &amp; Minéraux</t>
  </si>
  <si>
    <t>Haut</t>
  </si>
  <si>
    <t>DB1</t>
  </si>
  <si>
    <t>1437147</t>
  </si>
  <si>
    <t>0C00000UJL</t>
  </si>
  <si>
    <t>0P00009QOT</t>
  </si>
  <si>
    <t>Financial Data &amp; Stock Exchanges</t>
  </si>
  <si>
    <t>[2001-05-04][Cash Dividend][EUR]0.300000;[2002-05-16][Cash Dividend][EUR]0.360000;[2003-05-15][Cash Dividend][EUR]0.440000;[2004-05-20][Cash Dividend][EUR]0.550000;[2005-05-26][Cash Dividend][EUR]0.700000;[2006-05-25][Cash Dividend][EUR]2.100000;[2007-05-14][Cash Dividend][EUR]3.400000;[2008-05-22][Cash Dividend][EUR]2.100000;[2009-05-21][Cash Dividend][EUR]2.100000;[2010-05-28][Cash Dividend][EUR]2.100000;[2011-05-13][Cash Dividend][EUR]2.100000;[2012-05-17][Cash Dividend][EUR]2.300000;[2012-05-17][Special Cash Dividend][EUR]1.000000;[2013-05-16][Cash Dividend][EUR]2.100000;[2014-05-16][Cash Dividend][EUR]2.100000;[2015-05-14][Cash Dividend][EUR]2.100000;[2016-05-12][Cash Dividend][EUR]2.250000;[2017-05-18][Cash Dividend][EUR]2.350000;[2018-05-17][Cash Dividend][EUR]2.450000;[2019-05-09][Cash Dividend][EUR]2.700000;[2020-05-20][Cash Dividend][EUR]2.900000;[2021-05-20][Cash Dividend][EUR]3.000000;[2022-05-19][Cash Dividend][EUR]3.200000;[2023-05-17][Cash Dividend][EUR]3.600000;[2024-05-15][Cash Dividend][EUR]3.800000;[2025-05-15][Cash Dividend][EUR]4.000000;</t>
  </si>
  <si>
    <t>[2001-05-04][Cash Dividend][EUR][N/A]0.300000;[2002-05-16][Cash Dividend][EUR][N/A]0.360000;[2003-05-15][Cash Dividend][EUR][N/A]0.440000;[2004-05-20][Cash Dividend][EUR][N/A]0.550000;[2005-05-26][Cash Dividend][EUR][N/A]0.700000;[2006-05-25][Cash Dividend][EUR][N/A]2.100000;[2007-05-14][Cash Dividend][EUR][N/A]3.400000;[2008-05-22][Cash Dividend][EUR][N/A]2.100000;[2009-05-21][Cash Dividend][EUR][N/A]2.100000;[2010-05-28][Cash Dividend][EUR][N/A]2.100000;[2011-05-13][Cash Dividend][EUR][N/A]2.100000;[2012-05-17][Cash Dividend][EUR][N/A]2.300000;[2012-05-17][Special Cash Dividend][EUR][N/A]1.000000;[2013-05-16][Cash Dividend][EUR][N/A]2.100000;[2014-05-16][Cash Dividend][EUR][N/A]2.100000;[2015-05-14][Cash Dividend][EUR][N/A]2.100000;[2016-05-12][Cash Dividend][EUR][N/A]2.250000;[2017-05-18][Cash Dividend][EUR][N/A]2.350000;[2018-05-17][Cash Dividend][EUR][N/A]2.450000;[2019-05-09][Cash Dividend][EUR][N/A]2.700000;[2020-05-20][Cash Dividend][EUR][N/A]2.900000;[2021-05-20][Cash Dividend][EUR][N/A]3.000000;[2022-05-19][Cash Dividend][EUR][N/A]3.200000;[2023-05-17][Cash Dividend][EUR][N/A]3.600000;[2024-05-15][Cash Dividend][EUR][N/A]3.800000;[2025-05-15][Cash Dividend][EUR][N/A]4.000000;</t>
  </si>
  <si>
    <t>[2001-05-04][Cash Dividend][EUR]0.300000;[2002-05-16][Cash Dividend][EUR]0.360000;[2003-05-15][Cash Dividend][EUR]0.440000;[2004-05-20][Cash Dividend][EUR]0.550000;[2005-05-26][Cash Dividend][EUR]0.700000;[2006-05-25][Cash Dividend][EUR]2.100000;[2007-05-14][Cash Dividend][EUR]3.400000;[2008-05-22][Cash Dividend][EUR]2.100000;[2009-05-21][Cash Dividend][EUR]2.100000;[2010-05-28][Cash Dividend][EUR]1.546125;[2011-05-13][Cash Dividend][EUR]1.546130;[2012-05-17][Cash Dividend][EUR]1.693370;[2012-05-17][Special Cash Dividend][EUR]0.736250;[2013-05-16][Cash Dividend][EUR]1.546130;[2014-05-16][Cash Dividend][EUR]1.546125;[2015-05-14][Cash Dividend][EUR]1.546125;[2016-05-12][Cash Dividend][EUR]1.656562;[2017-05-18][Cash Dividend][EUR]1.730188;[2018-05-17][Cash Dividend][EUR]1.803812;[2019-05-09][Cash Dividend][EUR]1.987875;[2020-05-20][Cash Dividend][EUR]2.135125;[2021-05-20][Cash Dividend][EUR]2.208750;[2022-05-19][Cash Dividend][EUR]2.356000;[2023-05-17][Cash Dividend][EUR]2.650500;[2024-05-15][Cash Dividend][EUR]2.797750;[2025-05-15][Cash Dividend][EUR]2.945000;</t>
  </si>
  <si>
    <t>[2001-06-01]1.000000:10.000000</t>
  </si>
  <si>
    <t>Services bancaires d'investissement &amp; de courtage</t>
  </si>
  <si>
    <t>Services et courtage de titres</t>
  </si>
  <si>
    <t>Edenred SE</t>
  </si>
  <si>
    <t>EDEN</t>
  </si>
  <si>
    <t>1581671</t>
  </si>
  <si>
    <t>0C0000568N</t>
  </si>
  <si>
    <t>0P0000P17Y</t>
  </si>
  <si>
    <t>Services de crédit</t>
  </si>
  <si>
    <t>[2011-05-26][Cash Dividend][EUR]0.500000;[2012-05-28][Cash Dividend][EUR]0.700000;[2013-05-28][Cash Dividend][EUR]0.820000;[2014-05-20][Cash Dividend][EUR]0.415000;[2015-05-12][Cash Dividend][EUR]0.420000;[2016-05-12][Cash Dividend][EUR]0.420000;[2016-05-12][Special Cash Dividend][EUR]0.420000;[2017-05-12][Cash Dividend][EUR]0.310000;[2018-05-14][Cash Dividend][EUR]0.850000;[2019-05-20][Cash Dividend][EUR]0.860000;[2020-05-13][Cash Dividend][EUR]0.700000;[2021-05-14][Cash Dividend][EUR]0.750000;[2022-06-07][Cash Dividend][EUR]0.900000;[2023-06-07][Cash Dividend][EUR]1.000000;[2024-06-10][Cash Dividend][EUR]1.100000;[2025-06-10][Cash Dividend][EUR]1.210000;</t>
  </si>
  <si>
    <t>[2011-05-26][Cash Dividend][EUR][N/A]0.500000;[2012-05-28][Cash Dividend][EUR][N/A]0.700000;[2013-05-28][Cash Dividend][EUR][N/A]0.820000;[2014-05-20][Cash Dividend][EUR][N/A]0.415000;[2015-05-12][Cash Dividend][EUR][N/A]0.420000;[2016-05-12][Cash Dividend][EUR][N/A]0.420000;[2016-05-12][Special Cash Dividend][EUR][N/A]0.420000;[2017-05-12][Cash Dividend][EUR][N/A]0.310000;[2018-05-14][Cash Dividend][EUR][N/A]0.850000;[2019-05-20][Cash Dividend][EUR][N/A]0.860000;[2020-05-13][Cash Dividend][EUR][N/A]0.700000;[2021-05-14][Cash Dividend][EUR][N/A]0.750000;[2022-06-07][Cash Dividend][EUR][N/A]0.900000;[2023-06-07][Cash Dividend][EUR][N/A]1.000000;[2024-06-10][Cash Dividend][EUR][N/A]1.100000;[2025-06-10][Cash Dividend][EUR][N/A]1.210000;</t>
  </si>
  <si>
    <t>Loisir</t>
  </si>
  <si>
    <t>Hotel/motel</t>
  </si>
  <si>
    <t>Mid Blend</t>
  </si>
  <si>
    <t>Ben Slupecki, CFA</t>
  </si>
  <si>
    <t>Publicis Groupe SA</t>
  </si>
  <si>
    <t>PUB</t>
  </si>
  <si>
    <t>1050952</t>
  </si>
  <si>
    <t>0C000008N6</t>
  </si>
  <si>
    <t>0P00009WO0</t>
  </si>
  <si>
    <t>Agences de publicité</t>
  </si>
  <si>
    <t>[1981-07-20][Cash Dividend][FRF]18.000000;[1982-07-20][Cash Dividend][FRF]20.000000;[1983-07-20][Cash Dividend][FRF]20.400000;[1984-07-10][Cash Dividend][FRF]21.500000;[1985-07-15][Cash Dividend][FRF]22.500000;[1986-07-15][Cash Dividend][FRF]25.000000;[1987-07-15][Cash Dividend][FRF]30.000000;[1988-07-18][Cash Dividend][FRF]34.000000;[1989-07-19][Cash Dividend][FRF]40.000000;[1990-07-20][Cash Dividend][FRF]8.000000;[1991-07-24][Cash Dividend][FRF]8.000000;[1992-07-20][Cash Dividend][FRF]8.000000;[1993-07-20][Cash Dividend][FRF]8.000000;[1994-07-20][Cash Dividend][FRF]4.000000;[1995-07-12][Cash Dividend][FRF]4.000000;[1996-07-12][Cash Dividend][FRF]4.000000;[1997-07-11][Cash Dividend][FRF]4.800000;[1998-03-30][Cash Dividend][FRF]5.000000;[1998-07-10][Cash Dividend][FRF]0.200000;[1999-07-07][Cash Dividend][EUR]1.219590;[2000-07-12][Cash Dividend][EUR]1.700000;[2001-07-10][Cash Dividend][EUR]0.200000;[2002-07-10][Cash Dividend][EUR]0.220000;[2003-07-03][Cash Dividend][EUR]0.240000;[2004-07-05][Cash Dividend][EUR]0.390000;[2005-07-05][Cash Dividend][EUR]0.300000;[2006-07-04][Cash Dividend][EUR]0.360000;[2007-07-03][Cash Dividend][EUR]0.500000;[2008-07-22][Cash Dividend][EUR]0.600000;[2009-07-01][Cash Dividend][EUR]0.600000;[2010-06-30][Cash Dividend][EUR]0.600000;[2011-06-30][Cash Dividend][EUR]0.700000;[2012-06-27][Cash Dividend][EUR]0.700000;[2013-06-05][Cash Dividend][EUR]0.900000;[2014-06-03][Cash Dividend][EUR]1.100000;[2015-06-02][Cash Dividend][EUR]1.200000;[2016-06-03][Cash Dividend][EUR]1.600000;[2017-06-06][Cash Dividend][EUR]1.850000;[2019-06-25][Cash Dividend][EUR]2.120000;[2020-09-07][Cash Dividend][EUR]1.150000;[2021-06-15][Cash Dividend][EUR]2.000000;[2022-07-04][Cash Dividend][EUR]2.400000;[2023-07-03][Cash Dividend][EUR]2.900000;[2024-07-01][Cash Dividend][EUR]3.400000;[2025-07-01][Cash Dividend][EUR]3.600000;</t>
  </si>
  <si>
    <t>[1981-07-20][Cash Dividend][FRF][N/A]18.000000;[1982-07-20][Cash Dividend][FRF][N/A]20.000000;[1983-07-20][Cash Dividend][FRF][N/A]20.400000;[1984-07-10][Cash Dividend][FRF][N/A]21.500000;[1985-07-15][Cash Dividend][FRF][N/A]22.500000;[1986-07-15][Cash Dividend][FRF][N/A]25.000000;[1987-07-15][Cash Dividend][FRF][N/A]30.000000;[1988-07-18][Cash Dividend][FRF][N/A]34.000000;[1989-07-19][Cash Dividend][FRF][N/A]40.000000;[1990-07-20][Cash Dividend][FRF][N/A]8.000000;[1991-07-24][Cash Dividend][FRF][N/A]8.000000;[1992-07-20][Cash Dividend][FRF][N/A]8.000000;[1993-07-20][Cash Dividend][FRF][N/A]8.000000;[1994-07-20][Cash Dividend][FRF][N/A]4.000000;[1995-07-12][Cash Dividend][FRF][N/A]4.000000;[1996-07-12][Cash Dividend][FRF][N/A]4.000000;[1997-07-11][Cash Dividend][FRF][N/A]4.800000;[1998-03-30][Cash Dividend][FRF][N/A]5.000000;[1998-07-10][Cash Dividend][FRF][N/A]0.200000;[1999-07-07][Cash Dividend][EUR][N/A]1.219590;[2000-07-12][Cash Dividend][EUR][N/A]1.700000;[2001-07-10][Cash Dividend][EUR][N/A]0.200000;[2002-07-10][Cash Dividend][EUR][N/A]0.220000;[2003-07-03][Cash Dividend][EUR][N/A]0.240000;[2004-07-05][Cash Dividend][EUR][N/A]0.390000;[2005-07-05][Cash Dividend][EUR][N/A]0.300000;[2006-07-04][Cash Dividend][EUR][N/A]0.360000;[2007-07-03][Cash Dividend][EUR][N/A]0.500000;[2008-07-22][Cash Dividend][EUR][N/A]0.600000;[2009-07-01][Cash Dividend][EUR][N/A]0.600000;[2010-06-30][Cash Dividend][EUR][N/A]0.600000;[2011-06-30][Cash Dividend][EUR][N/A]0.700000;[2012-06-27][Cash Dividend][EUR][N/A]0.700000;[2013-06-05][Cash Dividend][EUR][N/A]0.900000;[2014-06-03][Cash Dividend][EUR][N/A]1.100000;[2015-06-02][Cash Dividend][EUR][N/A]1.200000;[2016-06-03][Cash Dividend][EUR][N/A]1.600000;[2017-06-06][Cash Dividend][EUR][N/A]1.850000;[2019-06-25][Cash Dividend][EUR][N/A]2.120000;[2020-09-07][Cash Dividend][EUR][N/A]1.150000;[2021-06-15][Cash Dividend][EUR][N/A]2.000000;[2022-07-04][Cash Dividend][EUR][N/A]2.400000;[2023-07-03][Cash Dividend][EUR][N/A]2.900000;[2024-07-01][Cash Dividend][EUR][N/A]3.400000;[2025-07-01][Cash Dividend][EUR][N/A]3.600000;</t>
  </si>
  <si>
    <t>[1981-07-20][Cash Dividend][FRF]13.500000;[1982-07-20][Cash Dividend][FRF]15.000000;[1983-07-20][Cash Dividend][FRF]15.300000;[1984-07-10][Cash Dividend][FRF]16.129999;[1985-07-15][Cash Dividend][FRF]16.879999;[1986-07-15][Cash Dividend][FRF]18.750000;[1987-07-15][Cash Dividend][FRF]22.500000;[1988-07-18][Cash Dividend][FRF]25.500000;[1989-07-19][Cash Dividend][FRF]30.000000;[1990-07-20][Cash Dividend][FRF]6.000000;[1991-07-24][Cash Dividend][FRF]6.000000;[1992-07-20][Cash Dividend][FRF]6.000000;[1993-07-20][Cash Dividend][FRF]6.000000;[1994-07-20][Cash Dividend][FRF]3.000000;[1995-07-12][Cash Dividend][FRF]3.000000;[1996-07-12][Cash Dividend][FRF]3.000000;[1997-07-11][Cash Dividend][FRF]4.800000;[1998-03-30][Cash Dividend][FRF]5.000000;[1998-07-10][Cash Dividend][FRF]0.200000;[1999-07-07][Cash Dividend][EUR]1.219590;[2000-07-12][Cash Dividend][EUR]1.700000;[2001-07-10][Cash Dividend][EUR]0.200000;[2002-07-10][Cash Dividend][EUR]0.220000;[2003-07-03][Cash Dividend][EUR]0.240000;[2004-07-05][Cash Dividend][EUR]0.260000;[2005-07-05][Cash Dividend][EUR]0.300000;[2006-07-04][Cash Dividend][EUR]0.360000;[2007-07-03][Cash Dividend][EUR]0.500000;[2008-07-22][Cash Dividend][EUR]0.600000;[2009-07-01][Cash Dividend][EUR]0.600000;[2010-06-30][Cash Dividend][EUR]0.600000;[2011-06-30][Cash Dividend][EUR]0.700000;[2012-06-27][Cash Dividend][EUR]0.700000;[2013-06-05][Cash Dividend][EUR]0.900000;[2014-06-03][Cash Dividend][EUR]1.100000;[2015-06-02][Cash Dividend][EUR]1.200000;[2016-06-03][Cash Dividend][EUR]1.600000;[2017-06-06][Cash Dividend][EUR]1.850000;[2019-06-25][Cash Dividend][EUR]2.120000;[2020-09-07][Cash Dividend][EUR]1.150000;[2021-06-15][Cash Dividend][EUR]2.000000;[2022-07-04][Cash Dividend][EUR]2.400000;[2023-07-03][Cash Dividend][EUR]2.900000;[2024-07-01][Cash Dividend][EUR]3.400000;[2025-07-01][Cash Dividend][EUR]3.600000;</t>
  </si>
  <si>
    <t>Communication Services</t>
  </si>
  <si>
    <t>Medias</t>
  </si>
  <si>
    <t>Eric Compton, CFA</t>
  </si>
  <si>
    <t>Divertissements</t>
  </si>
  <si>
    <t>Accor SA</t>
  </si>
  <si>
    <t>AC</t>
  </si>
  <si>
    <t>1049183</t>
  </si>
  <si>
    <t>0C00000VV2</t>
  </si>
  <si>
    <t>0P00009W9N</t>
  </si>
  <si>
    <t>Logement</t>
  </si>
  <si>
    <t>[1979-03-30][Cash Dividend][FRF]12.500000;[1983-08-29][Cash Dividend][FRF]27.000000;[1984-08-20][Cash Dividend][FRF]4.200000;[1985-08-05][Cash Dividend][FRF]4.900000;[1986-06-18][Cash Dividend][FRF]5.800000;[1987-06-23][Cash Dividend][FRF]6.500000;[1988-08-04][Cash Dividend][FRF]8.500000;[1989-08-04][Cash Dividend][FRF]10.500000;[1990-07-02][Cash Dividend][FRF]12.500000;[1991-06-03][Cash Dividend][FRF]15.000000;[1992-06-01][Cash Dividend][FRF]16.000000;[1993-06-09][Cash Dividend][FRF]18.000000;[1994-06-06][Cash Dividend][FRF]18.000000;[1995-06-21][Cash Dividend][FRF]18.000000;[1996-06-14][Cash Dividend][FRF]20.000000;[1997-06-13][Cash Dividend][FRF]20.000000;[1998-06-15][Cash Dividend][FRF]23.000000;[1999-06-14][Cash Dividend][EUR]4.000000;[2000-06-14][Cash Dividend][EUR]0.900000;[2001-06-14][Cash Dividend][EUR]1.000000;[2002-06-03][Cash Dividend][EUR]1.050000;[2003-06-02][Cash Dividend][EUR]1.050000;[2004-01-22][Cash Dividend][CLP]15.000000;[2004-05-17][Cash Dividend][EUR]1.050000;[2005-05-17][Cash Dividend][EUR]1.300000;[2006-05-17][Cash Dividend][EUR]1.150000;[2007-05-16][Cash Dividend][EUR]1.450000;[2007-05-16][Special Cash Dividend][EUR]1.500000;[2007-06-25][Cash Dividend][CLP]3.600000;[2008-05-15][Cash Dividend][EUR]3.150000;[2008-05-20][Cash Dividend][EUR]3.150000;[2008-06-23][Cash Dividend][CLP]3.700000;[2009-05-20][Cash Dividend][EUR]1.650000;[2010-07-02][Cash Dividend][EUR]1.050000;[2011-06-01][Cash Dividend][EUR]0.620000;[2012-06-11][Cash Dividend][EUR]0.650000;[2012-06-11][Special Cash Dividend][EUR]0.500000;[2013-05-03][Cash Dividend][EUR]0.760000;[2014-05-09][Cash Dividend][EUR]0.400000;[2015-05-06][Cash Dividend][EUR]0.475000;[2016-04-27][Cash Dividend][EUR]0.500000;[2017-05-12][Cash Dividend][EUR]1.050000;[2018-05-11][Cash Dividend][EUR]1.050000;[2019-05-10][Cash Dividend][EUR]1.050000;[2023-05-23][Cash Dividend][EUR]0.710000;[2023-05-23][Special Cash Dividend][EUR]0.340000;[2024-06-05][Cash Dividend][EUR]1.180000;[2025-06-02][Cash Dividend][EUR]1.260000;</t>
  </si>
  <si>
    <t>[1979-03-30][Cash Dividend][FRF][N/A]12.500000;[1983-08-29][Cash Dividend][FRF][N/A]27.000000;[1984-08-20][Cash Dividend][FRF][N/A]4.200000;[1985-08-05][Cash Dividend][FRF][N/A]4.900000;[1986-06-18][Cash Dividend][FRF][N/A]5.800000;[1987-06-23][Cash Dividend][FRF][N/A]6.500000;[1988-08-04][Cash Dividend][FRF][N/A]8.500000;[1989-08-04][Cash Dividend][FRF][N/A]10.500000;[1990-07-02][Cash Dividend][FRF][N/A]12.500000;[1991-06-03][Cash Dividend][FRF][N/A]15.000000;[1992-06-01][Cash Dividend][FRF][N/A]16.000000;[1993-06-09][Cash Dividend][FRF][N/A]18.000000;[1994-06-06][Cash Dividend][FRF][N/A]18.000000;[1995-06-21][Cash Dividend][FRF][N/A]18.000000;[1996-06-14][Cash Dividend][FRF][N/A]20.000000;[1997-06-13][Cash Dividend][FRF][N/A]20.000000;[1998-06-15][Cash Dividend][FRF][N/A]23.000000;[1999-06-14][Cash Dividend][EUR][N/A]4.000000;[2000-06-14][Cash Dividend][EUR][N/A]0.900000;[2001-06-14][Cash Dividend][EUR][N/A]1.000000;[2002-06-03][Cash Dividend][EUR][N/A]1.050000;[2003-06-02][Cash Dividend][EUR][N/A]1.050000;[2004-01-22][Cash Dividend][CLP][N/A]15.000000;[2004-05-17][Cash Dividend][EUR][N/A]1.050000;[2005-05-17][Cash Dividend][EUR][N/A]1.300000;[2006-05-17][Cash Dividend][EUR][N/A]1.150000;[2007-05-16][Cash Dividend][EUR][N/A]1.450000;[2007-05-16][Special Cash Dividend][EUR][N/A]1.500000;[2007-06-25][Cash Dividend][CLP][N/A]3.600000;[2008-05-15][Cash Dividend][EUR][N/A]3.150000;[2008-05-20][Cash Dividend][EUR][N/A]3.150000;[2008-06-23][Cash Dividend][CLP][N/A]3.700000;[2009-05-20][Cash Dividend][EUR][N/A]1.650000;[2010-07-02][Cash Dividend][EUR][N/A]1.050000;[2011-06-01][Cash Dividend][EUR][N/A]0.620000;[2012-06-11][Cash Dividend][EUR][N/A]0.650000;[2012-06-11][Special Cash Dividend][EUR][N/A]0.500000;[2013-05-03][Cash Dividend][EUR][N/A]0.760000;[2014-05-09][Cash Dividend][EUR][N/A]0.400000;[2015-05-06][Cash Dividend][EUR][N/A]0.475000;[2016-04-27][Cash Dividend][EUR][N/A]0.500000;[2017-05-12][Cash Dividend][EUR][N/A]1.050000;[2018-05-11][Cash Dividend][EUR][N/A]1.050000;[2019-05-10][Cash Dividend][EUR][N/A]1.050000;[2023-05-23][Cash Dividend][EUR][N/A]0.710000;[2023-05-23][Special Cash Dividend][EUR][N/A]0.340000;[2024-06-05][Cash Dividend][EUR][N/A]1.180000;[2025-06-02][Cash Dividend][EUR][N/A]1.260000;</t>
  </si>
  <si>
    <t>[1979-03-30][Cash Dividend][FRF]12.500000;[1983-08-29][Cash Dividend][FRF]27.000000;[1984-08-20][Cash Dividend][FRF]3.150000;[1985-08-05][Cash Dividend][FRF]3.680000;[1986-06-18][Cash Dividend][FRF]4.350000;[1987-06-23][Cash Dividend][FRF]4.880000;[1988-08-04][Cash Dividend][FRF]6.380000;[1989-08-04][Cash Dividend][FRF]7.880000;[1990-07-02][Cash Dividend][FRF]9.440000;[1991-06-03][Cash Dividend][FRF]12.160000;[1992-06-01][Cash Dividend][FRF]12.000000;[1993-06-09][Cash Dividend][FRF]13.500000;[1994-06-06][Cash Dividend][FRF]13.500000;[1995-06-21][Cash Dividend][FRF]13.500000;[1996-06-14][Cash Dividend][FRF]15.000000;[1997-06-13][Cash Dividend][FRF]20.000000;[1998-06-15][Cash Dividend][FRF]23.000000;[1999-06-14][Cash Dividend][EUR]3.026470;[2000-06-14][Cash Dividend][EUR]0.900000;[2001-06-14][Cash Dividend][EUR]1.000000;[2002-06-03][Cash Dividend][EUR]1.050000;[2003-06-02][Cash Dividend][EUR]1.050000;[2004-01-22][Cash Dividend][CLP]15.000000;[2004-05-17][Cash Dividend][EUR]1.050000;[2005-05-17][Cash Dividend][EUR]1.300000;[2006-05-17][Cash Dividend][EUR]1.150000;[2007-05-16][Cash Dividend][EUR]1.450000;[2007-05-16][Special Cash Dividend][EUR]1.500000;[2007-06-25][Cash Dividend][CLP]3.600000;[2008-05-15][Cash Dividend][EUR]3.150000;;[2008-06-23][Cash Dividend][CLP]3.700000;[2009-05-20][Cash Dividend][EUR]1.650000;[2010-07-02][Cash Dividend][EUR]1.050000;[2011-06-01][Cash Dividend][EUR]0.620000;[2012-06-11][Cash Dividend][EUR]0.650000;[2012-06-11][Special Cash Dividend][EUR]0.500000;[2013-05-03][Cash Dividend][EUR]0.760000;[2014-05-09][Cash Dividend][EUR]0.400000;[2015-05-06][Cash Dividend][EUR]0.475000;[2016-04-27][Cash Dividend][EUR]0.500000;[2017-05-12][Cash Dividend][EUR]1.050000;[2018-05-11][Cash Dividend][EUR]1.050000;[2019-05-10][Cash Dividend][EUR]1.050000;[2023-05-23][Cash Dividend][EUR]0.710000;[2023-05-23][Special Cash Dividend][EUR]0.340000;[2024-06-05][Cash Dividend][EUR]1.180000;[2025-06-02][Cash Dividend][EUR]1.260000;</t>
  </si>
  <si>
    <t>Dan Wasiolek</t>
  </si>
  <si>
    <t>New York Stock Exchange, Inc.</t>
  </si>
  <si>
    <t>Sodexo</t>
  </si>
  <si>
    <t>SW</t>
  </si>
  <si>
    <t>1169715</t>
  </si>
  <si>
    <t>0C0000093N</t>
  </si>
  <si>
    <t>0P00009WQ0</t>
  </si>
  <si>
    <t>Specialty Business Services</t>
  </si>
  <si>
    <t>[1983-05-16][Cash Dividend][FRF]9.000000;[1984-03-05][Cash Dividend][FRF]9.000000;[1985-03-04][Cash Dividend][FRF]12.500000;[1986-03-03][Cash Dividend][FRF]12.500000;[1987-03-09][Cash Dividend][FRF]12.500000;[1988-03-01][Cash Dividend][FRF]13.750000;[1989-03-06][Cash Dividend][FRF]15.750000;[1990-03-08][Cash Dividend][FRF]3.000000;[1991-03-05][Cash Dividend][FRF]3.250000;[1992-03-03][Cash Dividend][FRF]3.575000;[1993-03-05][Cash Dividend][FRF]5.250000;[1994-03-04][Cash Dividend][FRF]5.500000;[1995-03-03][Cash Dividend][FRF]5.500000;[1996-03-05][Cash Dividend][FRF]5.500000;[1997-03-05][Cash Dividend][FRF]6.500000;[1998-03-05][Cash Dividend][FRF]8.750000;[1999-03-04][Cash Dividend][EUR]0.335388;[2000-03-03][Cash Dividend][EUR]0.445000;[2001-03-06][Cash Dividend][EUR]0.560000;[2002-03-05][Cash Dividend][EUR]0.560000;[2003-03-04][Cash Dividend][EUR]0.610000;[2004-03-04][Cash Dividend][EUR]0.610000;[2005-03-04][Cash Dividend][EUR]0.700000;[2006-02-23][Cash Dividend][USD]0.250000;[2006-03-07][Cash Dividend][EUR]0.750000;[2006-12-21][Cash Dividend][USD]0.280000;[2007-02-12][Cash Dividend][EUR]0.950000;[2008-01-30][Cash Dividend][EUR]1.150000;[2009-01-28][Cash Dividend][EUR]1.270000;[2010-02-03][Cash Dividend][EUR]1.270000;[2011-02-02][Cash Dividend][EUR]1.350000;[2012-02-01][Cash Dividend][EUR]1.460000;[2013-01-30][Cash Dividend][EUR]1.590000;[2014-01-30][Cash Dividend][EUR]1.620000;[2015-01-29][Cash Dividend][EUR]1.800000;[2016-02-08][Cash Dividend][EUR]2.200000;[2017-02-06][Cash Dividend][EUR]2.400000;[2018-02-01][Cash Dividend][EUR]2.750000;[2019-01-30][Cash Dividend][EUR]2.750000;[2020-01-30][Cash Dividend][EUR]2.900000;[2021-12-17][Cash Dividend][EUR]2.000000;[2022-12-23][Cash Dividend][EUR]2.400000;[2023-12-20][Cash Dividend][EUR]3.100000;[2024-08-27][Special Cash Dividend][EUR]6.240000;[2024-12-19][Cash Dividend][EUR]2.650000;</t>
  </si>
  <si>
    <t>[1983-05-16][Cash Dividend][FRF][N/A]9.000000;[1984-03-05][Cash Dividend][FRF][N/A]9.000000;[1985-03-04][Cash Dividend][FRF][N/A]12.500000;[1986-03-03][Cash Dividend][FRF][N/A]12.500000;[1987-03-09][Cash Dividend][FRF][N/A]12.500000;[1988-03-01][Cash Dividend][FRF][N/A]13.750000;[1989-03-06][Cash Dividend][FRF][N/A]15.750000;[1990-03-08][Cash Dividend][FRF][N/A]3.000000;[1991-03-05][Cash Dividend][FRF][N/A]3.250000;[1992-03-03][Cash Dividend][FRF][N/A]3.575000;[1993-03-05][Cash Dividend][FRF][N/A]5.250000;[1994-03-04][Cash Dividend][FRF][N/A]5.500000;[1995-03-03][Cash Dividend][FRF][N/A]5.500000;[1996-03-05][Cash Dividend][FRF][N/A]5.500000;[1997-03-05][Cash Dividend][FRF][N/A]6.500000;[1998-03-05][Cash Dividend][FRF][N/A]8.750000;[1999-03-04][Cash Dividend][EUR][N/A]0.335388;[2000-03-03][Cash Dividend][EUR][N/A]0.445000;[2001-03-06][Cash Dividend][EUR][N/A]0.560000;[2002-03-05][Cash Dividend][EUR][N/A]0.560000;[2003-03-04][Cash Dividend][EUR][N/A]0.610000;[2004-03-04][Cash Dividend][EUR][N/A]0.610000;[2005-03-04][Cash Dividend][EUR][N/A]0.700000;[2006-02-23][Cash Dividend][USD][N/A]0.250000;[2006-03-07][Cash Dividend][EUR][N/A]0.750000;[2006-12-21][Cash Dividend][USD][N/A]0.280000;[2007-02-12][Cash Dividend][EUR][N/A]0.950000;[2008-01-30][Cash Dividend][EUR][N/A]1.150000;[2009-01-28][Cash Dividend][EUR][N/A]1.270000;[2010-02-03][Cash Dividend][EUR][N/A]1.270000;[2011-02-02][Cash Dividend][EUR][N/A]1.350000;[2012-02-01][Cash Dividend][EUR][N/A]1.460000;[2013-01-30][Cash Dividend][EUR][N/A]1.590000;[2014-01-30][Cash Dividend][EUR][N/A]1.620000;[2015-01-29][Cash Dividend][EUR][N/A]1.800000;[2016-02-08][Cash Dividend][EUR][N/A]2.200000;[2017-02-06][Cash Dividend][EUR][N/A]2.400000;[2018-02-01][Cash Dividend][EUR][N/A]2.750000;[2019-01-30][Cash Dividend][EUR][N/A]2.750000;[2020-01-30][Cash Dividend][EUR][N/A]2.900000;[2021-12-17][Cash Dividend][EUR][N/A]2.000000;[2022-12-23][Cash Dividend][EUR][N/A]2.400000;[2023-12-20][Cash Dividend][EUR][N/A]3.100000;[2024-08-27][Special Cash Dividend][EUR][N/A]6.240000;[2024-12-19][Cash Dividend][EUR][N/A]2.650000;</t>
  </si>
  <si>
    <t>[1983-05-16][Cash Dividend][FRF]7.942500;[1984-03-05][Cash Dividend][FRF]7.175000;[1985-03-04][Cash Dividend][FRF]9.820000;[1986-03-03][Cash Dividend][FRF]9.670000;[1987-03-09][Cash Dividend][FRF]9.922500;[1988-03-01][Cash Dividend][FRF]10.800000;[1989-03-06][Cash Dividend][FRF]12.367500;[1990-03-08][Cash Dividend][FRF]2.485000;[1991-03-05][Cash Dividend][FRF]2.497500;[1992-03-03][Cash Dividend][FRF]2.760000;[1993-03-05][Cash Dividend][FRF]4.190000;[1994-03-04][Cash Dividend][FRF]4.232500;[1995-03-03][Cash Dividend][FRF]4.220000;[1996-03-05][Cash Dividend][FRF]4.213125;[1997-03-05][Cash Dividend][FRF]6.500000;[1998-03-05][Cash Dividend][FRF]6.648750;[1999-03-04][Cash Dividend][EUR]0.258813;[2000-03-03][Cash Dividend][EUR]0.445000;[2001-03-06][Cash Dividend][EUR]0.560000;[2002-03-05][Cash Dividend][EUR]0.560000;[2003-03-04][Cash Dividend][EUR]0.610000;[2004-03-04][Cash Dividend][EUR]0.610000;[2005-03-04][Cash Dividend][EUR]0.700000;[2006-02-23][Cash Dividend][USD]0.250000;[2006-03-07][Cash Dividend][EUR]0.750000;[2006-12-21][Cash Dividend][USD]0.280000;[2007-02-12][Cash Dividend][EUR]0.950000;[2008-01-30][Cash Dividend][EUR]1.150000;[2009-01-28][Cash Dividend][EUR]1.270000;[2010-02-03][Cash Dividend][EUR]1.270000;[2011-02-02][Cash Dividend][EUR]1.350000;[2012-02-01][Cash Dividend][EUR]1.460000;[2013-01-30][Cash Dividend][EUR]1.590000;[2014-01-30][Cash Dividend][EUR]1.620000;[2015-01-29][Cash Dividend][EUR]1.800000;[2016-02-08][Cash Dividend][EUR]2.200000;[2017-02-06][Cash Dividend][EUR]2.400000;[2018-02-01][Cash Dividend][EUR]2.750000;[2019-01-30][Cash Dividend][EUR]2.750000;[2020-01-30][Cash Dividend][EUR]2.900000;[2021-12-17][Cash Dividend][EUR]2.000000;[2022-12-23][Cash Dividend][EUR]2.400000;[2023-12-20][Cash Dividend][EUR]3.100000;[2024-08-27][Special Cash Dividend][EUR]6.240000;[2024-12-19][Cash Dividend][EUR]2.650000;</t>
  </si>
  <si>
    <t>[2001-03-07]1.000000:4.000000</t>
  </si>
  <si>
    <t>Services commerciaux</t>
  </si>
  <si>
    <t>Enviornmental, maintenance &amp; security services</t>
  </si>
  <si>
    <t>Airbus SE</t>
  </si>
  <si>
    <t>AIR</t>
  </si>
  <si>
    <t>1378580</t>
  </si>
  <si>
    <t>0C00000UK2</t>
  </si>
  <si>
    <t>Aérospatial &amp; Défense</t>
  </si>
  <si>
    <t>[2001-05-14][Cash Dividend][EUR]0.500000;[2002-05-22][Cash Dividend][EUR]0.500000;[2003-05-12][Cash Dividend][EUR]0.300000;[2004-05-11][Cash Dividend][EUR]0.400000;[2005-05-16][Cash Dividend][EUR]0.500000;[2006-05-10][Cash Dividend][EUR]0.650000;[2007-05-11][Cash Dividend][EUR]0.120000;[2008-05-30][Cash Dividend][EUR]0.120000;[2009-06-03][Cash Dividend][EUR]0.200000;[2011-06-01][Cash Dividend][EUR]0.220000;[2012-06-04][Cash Dividend][EUR]0.450000;[2013-05-31][Cash Dividend][EUR]0.600000;[2014-05-29][Cash Dividend][EUR]0.750000;[2015-06-01][Cash Dividend][EUR]1.200000;[2016-05-02][Cash Dividend][EUR]1.300000;[2017-04-18][Cash Dividend][EUR]1.350000;[2018-04-16][Cash Dividend][EUR]1.500000;[2019-04-15][Cash Dividend][EUR]1.650000;[2022-04-19][Cash Dividend][EUR]1.500000;[2023-04-25][Cash Dividend][EUR]1.800000;[2024-04-16][Cash Dividend][EUR]1.800000;[2024-04-16][Special Cash Dividend][EUR]1.000000;[2025-04-22][Cash Dividend][EUR]2.000000;[2025-04-22][Special Cash Dividend][EUR]1.000000;</t>
  </si>
  <si>
    <t>[2001-05-14][Cash Dividend][EUR][N/A]0.500000;[2002-05-22][Cash Dividend][EUR][N/A]0.500000;[2003-05-12][Cash Dividend][EUR][N/A]0.300000;[2004-05-11][Cash Dividend][EUR][N/A]0.400000;[2005-05-16][Cash Dividend][EUR][N/A]0.500000;[2006-05-10][Cash Dividend][EUR][N/A]0.650000;[2007-05-11][Cash Dividend][EUR][N/A]0.120000;[2008-05-30][Cash Dividend][EUR][N/A]0.120000;[2009-06-03][Cash Dividend][EUR][N/A]0.200000;[2011-06-01][Cash Dividend][EUR][N/A]0.220000;[2012-06-04][Cash Dividend][EUR][N/A]0.450000;[2013-05-31][Cash Dividend][EUR][N/A]0.600000;[2014-05-29][Cash Dividend][EUR][N/A]0.750000;[2015-06-01][Cash Dividend][EUR][N/A]1.200000;[2016-05-02][Cash Dividend][EUR][N/A]1.300000;[2017-04-18][Cash Dividend][EUR][N/A]1.350000;[2018-04-16][Cash Dividend][EUR][N/A]1.500000;[2019-04-15][Cash Dividend][EUR][N/A]1.650000;[2022-04-19][Cash Dividend][EUR][N/A]1.500000;[2023-04-25][Cash Dividend][EUR][N/A]1.800000;[2024-04-16][Cash Dividend][EUR][N/A]1.800000;[2024-04-16][Special Cash Dividend][EUR][N/A]1.000000;[2025-04-22][Cash Dividend][EUR][N/A]2.000000;[2025-04-22][Special Cash Dividend][EUR][N/A]1.000000;</t>
  </si>
  <si>
    <t>Transport et fret</t>
  </si>
  <si>
    <t>Aérospatial</t>
  </si>
  <si>
    <t>0P00009WFE</t>
  </si>
  <si>
    <t>[2001-05-14][Cash Dividend][EUR]0.375000;[2002-05-22][Cash Dividend][EUR]0.500000;[2003-05-12][Cash Dividend][EUR]0.300000;[2004-05-11][Cash Dividend][EUR]0.400000;[2005-05-16][Cash Dividend][EUR]0.500000;[2006-05-10][Cash Dividend][EUR]0.650000;[2007-05-11][Cash Dividend][EUR]0.120000;[2008-05-30][Cash Dividend][EUR]0.120000;[2009-06-03][Cash Dividend][EUR]0.200000;[2011-06-01][Cash Dividend][EUR]0.220000;[2012-06-04][Cash Dividend][EUR]0.450000;[2013-05-31][Cash Dividend][EUR]0.600000;[2014-05-29][Cash Dividend][EUR]0.750000;[2015-06-01][Cash Dividend][EUR]1.200000;[2016-05-02][Cash Dividend][EUR]1.300000;[2017-04-18][Cash Dividend][EUR]1.350000;[2018-04-16][Cash Dividend][EUR]1.500000;[2019-04-15][Cash Dividend][EUR]1.650000;[2022-04-19][Cash Dividend][EUR]1.500000;[2023-04-25][Cash Dividend][EUR]1.800000;[2024-04-16][Cash Dividend][EUR]1.800000;[2024-04-16][Special Cash Dividend][EUR]1.000000;[2025-04-22][Cash Dividend][EUR]2.000000;[2025-04-22][Special Cash Dividend][EUR]1.000000;</t>
  </si>
  <si>
    <t>Nicolas Owens</t>
  </si>
  <si>
    <t>Safran SA</t>
  </si>
  <si>
    <t>SAF</t>
  </si>
  <si>
    <t>1364012</t>
  </si>
  <si>
    <t>0C00000VL5</t>
  </si>
  <si>
    <t>0P00009WOR</t>
  </si>
  <si>
    <t>[1981-07-10][Cash Dividend][FRF]1.566667;[1982-07-09][Cash Dividend][FRF]1.766667;[1983-07-12][Cash Dividend][FRF]1.752667;[1984-07-12][Cash Dividend][FRF]1.933333;[1985-07-12][Cash Dividend][FRF]2.133333;[1986-07-04][Cash Dividend][FRF]2.400000;[1987-07-03][Cash Dividend][FRF]2.666667;[1988-07-04][Cash Dividend][FRF]1.466667;[1989-07-05][Cash Dividend][FRF]1.666667;[1990-07-06][Cash Dividend][FRF]1.800000;[1991-07-05][Cash Dividend][FRF]2.000000;[1992-07-06][Cash Dividend][FRF]2.200000;[1993-07-07][Cash Dividend][FRF]1.233333;[1994-07-08][Cash Dividend][FRF]1.366667;[1995-07-10][Cash Dividend][FRF]1.500000;[1996-07-10][Cash Dividend][FRF]1.633333;[1997-07-10][Cash Dividend][FRF]1.733333;[1998-07-10][Cash Dividend][FRF]1.833333;[1999-07-09][Cash Dividend][EUR]0.304898;[2000-07-10][Cash Dividend][EUR]0.050816;[2001-07-10][Cash Dividend][EUR]0.120000;[2002-06-10][Cash Dividend][EUR]0.120000;[2003-06-05][Cash Dividend][EUR]0.180000;[2004-05-25][Cash Dividend][EUR]0.188000;[2005-03-18][Cash Dividend][EUR]0.100000;[2005-05-20][Cash Dividend][EUR]0.120000;[2006-05-22][Cash Dividend][EUR]0.360000;[2007-05-28][Cash Dividend][EUR]0.220000;[2008-06-03][Cash Dividend][EUR]0.400000;[2008-12-10][Cash Dividend][EUR]0.080000;[2009-06-03][Cash Dividend][EUR]0.170000;[2010-06-01][Cash Dividend][EUR]0.380000;[2011-04-26][Cash Dividend][EUR]0.500000;[2011-12-19][Cash Dividend][EUR]0.250000;[2012-06-05][Cash Dividend][EUR]0.370000;[2012-12-17][Cash Dividend][EUR]0.310000;[2013-06-03][Cash Dividend][EUR]0.650000;[2013-12-16][Cash Dividend][EUR]0.480000;[2014-05-29][Cash Dividend][EUR]0.640000;[2014-12-19][Cash Dividend][EUR]0.560000;[2015-04-27][Cash Dividend][EUR]0.640000;[2015-12-21][Cash Dividend][EUR]0.600000;[2016-05-23][Cash Dividend][EUR]0.780000;[2016-12-19][Cash Dividend][EUR]0.690000;[2017-06-19][Cash Dividend][EUR]0.830000;[2018-05-29][Cash Dividend][EUR]1.600000;[2019-05-27][Cash Dividend][EUR]1.820000;[2021-05-31][Cash Dividend][EUR]0.430000;[2022-05-31][Cash Dividend][EUR]0.500000;[2023-05-30][Cash Dividend][EUR]1.350000;[2024-05-28][Cash Dividend][EUR]2.200000;[2025-05-27][Cash Dividend][EUR]2.900000;</t>
  </si>
  <si>
    <t>[1981-07-10][Cash Dividend][FRF][N/A]1.566667;[1982-07-09][Cash Dividend][FRF][N/A]1.766667;[1983-07-12][Cash Dividend][FRF][N/A]1.752667;[1984-07-12][Cash Dividend][FRF][N/A]1.933333;[1985-07-12][Cash Dividend][FRF][N/A]2.133333;[1986-07-04][Cash Dividend][FRF][N/A]2.400000;[1987-07-03][Cash Dividend][FRF][N/A]2.666667;[1988-07-04][Cash Dividend][FRF][N/A]1.466667;[1989-07-05][Cash Dividend][FRF][N/A]1.666667;[1990-07-06][Cash Dividend][FRF][N/A]1.800000;[1991-07-05][Cash Dividend][FRF][N/A]2.000000;[1992-07-06][Cash Dividend][FRF][N/A]2.200000;[1993-07-07][Cash Dividend][FRF][N/A]1.233333;[1994-07-08][Cash Dividend][FRF][N/A]1.366667;[1995-07-10][Cash Dividend][FRF][N/A]1.500000;[1996-07-10][Cash Dividend][FRF][N/A]1.633333;[1997-07-10][Cash Dividend][FRF][N/A]1.733333;[1998-07-10][Cash Dividend][FRF][N/A]1.833333;[1999-07-09][Cash Dividend][EUR][N/A]0.304898;[2000-07-10][Cash Dividend][EUR][N/A]0.050816;[2001-07-10][Cash Dividend][EUR][N/A]0.120000;[2002-06-10][Cash Dividend][EUR][N/A]0.120000;[2003-06-05][Cash Dividend][EUR][N/A]0.180000;[2004-05-25][Cash Dividend][EUR][N/A]0.188000;[2005-03-18][Cash Dividend][EUR][N/A]0.100000;[2005-05-20][Cash Dividend][EUR][N/A]0.120000;[2006-05-22][Cash Dividend][EUR][N/A]0.360000;[2007-05-28][Cash Dividend][EUR][N/A]0.220000;[2008-06-03][Cash Dividend][EUR][N/A]0.400000;[2008-12-10][Cash Dividend][EUR][N/A]0.080000;[2009-06-03][Cash Dividend][EUR][N/A]0.170000;[2010-06-01][Cash Dividend][EUR][N/A]0.380000;[2011-04-26][Cash Dividend][EUR][N/A]0.500000;[2011-12-19][Cash Dividend][EUR][N/A]0.250000;[2012-06-05][Cash Dividend][EUR][N/A]0.370000;[2012-12-17][Cash Dividend][EUR][N/A]0.310000;[2013-06-03][Cash Dividend][EUR][N/A]0.650000;[2013-12-16][Cash Dividend][EUR][N/A]0.480000;[2014-05-29][Cash Dividend][EUR][N/A]0.640000;[2014-12-19][Cash Dividend][EUR][N/A]0.560000;[2015-04-27][Cash Dividend][EUR][N/A]0.640000;[2015-12-21][Cash Dividend][EUR][N/A]0.600000;[2016-05-23][Cash Dividend][EUR][N/A]0.780000;[2016-12-19][Cash Dividend][EUR][N/A]0.690000;[2017-06-19][Cash Dividend][EUR][N/A]0.830000;[2018-05-29][Cash Dividend][EUR][N/A]1.600000;[2019-05-27][Cash Dividend][EUR][N/A]1.820000;[2021-05-31][Cash Dividend][EUR][N/A]0.430000;[2022-05-31][Cash Dividend][EUR][N/A]0.500000;[2023-05-30][Cash Dividend][EUR][N/A]1.350000;[2024-05-28][Cash Dividend][EUR][N/A]2.200000;[2025-05-27][Cash Dividend][EUR][N/A]2.900000;</t>
  </si>
  <si>
    <t>[1981-07-10][Cash Dividend][FRF]1.175333;[1982-07-09][Cash Dividend][FRF]1.325333;[1983-07-12][Cash Dividend][FRF]1.314667;[1984-07-12][Cash Dividend][FRF]1.450000;[1985-07-12][Cash Dividend][FRF]1.600000;[1986-07-04][Cash Dividend][FRF]1.800000;[1987-07-03][Cash Dividend][FRF]2.000000;[1988-07-04][Cash Dividend][FRF]1.100000;[1989-07-05][Cash Dividend][FRF]1.250000;[1990-07-06][Cash Dividend][FRF]1.350000;[1991-07-05][Cash Dividend][FRF]1.500000;[1992-07-06][Cash Dividend][FRF]1.650000;[1993-07-07][Cash Dividend][FRF]0.925333;[1994-07-08][Cash Dividend][FRF]1.025333;[1995-07-10][Cash Dividend][FRF]1.125333;[1996-07-10][Cash Dividend][FRF]1.225333;[1997-07-10][Cash Dividend][FRF]1.733333;[1998-07-10][Cash Dividend][FRF]1.833333;[1999-07-09][Cash Dividend][EUR]0.304898;[2000-07-10][Cash Dividend][EUR]0.050816;[2001-07-10][Cash Dividend][EUR]0.120000;[2002-06-10][Cash Dividend][EUR]0.120000;[2003-06-05][Cash Dividend][EUR]0.180000;[2004-05-25][Cash Dividend][EUR]0.188000;[2005-03-18][Cash Dividend][EUR]0.100000;[2005-05-20][Cash Dividend][EUR]0.120000;[2006-05-22][Cash Dividend][EUR]0.360000;[2007-05-28][Cash Dividend][EUR]0.220000;[2008-06-03][Cash Dividend][EUR]0.400000;[2008-12-10][Cash Dividend][EUR]0.080000;[2009-06-03][Cash Dividend][EUR]0.170000;[2010-06-01][Cash Dividend][EUR]0.380000;[2011-04-26][Cash Dividend][EUR]0.500000;[2011-12-19][Cash Dividend][EUR]0.250000;[2012-06-05][Cash Dividend][EUR]0.370000;[2012-12-17][Cash Dividend][EUR]0.310000;[2013-06-03][Cash Dividend][EUR]0.650000;[2013-12-16][Cash Dividend][EUR]0.480000;[2014-05-29][Cash Dividend][EUR]0.640000;[2014-12-19][Cash Dividend][EUR]0.560000;[2015-04-27][Cash Dividend][EUR]0.640000;[2015-12-21][Cash Dividend][EUR]0.600000;[2016-05-23][Cash Dividend][EUR]0.780000;[2016-12-19][Cash Dividend][EUR]0.690000;[2017-06-19][Cash Dividend][EUR]0.830000;[2018-05-29][Cash Dividend][EUR]1.600000;[2019-05-27][Cash Dividend][EUR]1.820000;[2021-05-31][Cash Dividend][EUR]0.430000;[2022-05-31][Cash Dividend][EUR]0.500000;[2023-05-30][Cash Dividend][EUR]1.350000;[2024-05-28][Cash Dividend][EUR]2.200000;[2025-05-27][Cash Dividend][EUR]2.900000;</t>
  </si>
  <si>
    <t>[2000-07-10]1.000000:3.000000;[2004-12-22]1.000000:5.000000;</t>
  </si>
  <si>
    <t>Thales</t>
  </si>
  <si>
    <t>HO</t>
  </si>
  <si>
    <t>0C00000VIJ</t>
  </si>
  <si>
    <t>0P00009WR9</t>
  </si>
  <si>
    <t>[1981-07-01][Cash Dividend][FRF]10.500000;[1986-06-16][Cash Dividend][FRF]10.500000;[1987-07-10][Cash Dividend][FRF]21.000000;[1988-07-11][Cash Dividend][FRF]6.000000;[1989-07-10][Cash Dividend][FRF]6.800000;[1990-07-10][Cash Dividend][FRF]6.800000;[1991-07-10][Cash Dividend][FRF]6.800000;[1992-07-10][Cash Dividend][FRF]6.800000;[1993-07-12][Cash Dividend][FRF]6.000000;[1995-07-10][Cash Dividend][EUR]2.000000;[1996-07-10][Cash Dividend][EUR]2.600000;[1998-07-10][Cash Dividend][FRF]3.600000;[1999-07-09][Cash Dividend][EUR]0.548820;[2000-07-10][Cash Dividend][EUR]0.609800;[2001-06-11][Cash Dividend][EUR]0.620000;[2002-05-31][Cash Dividend][EUR]0.700000;[2003-06-02][Cash Dividend][EUR]0.700000;[2004-05-31][Cash Dividend][EUR]1.125000;[2005-05-31][Cash Dividend][EUR]0.800000;[2006-05-31][Cash Dividend][EUR]0.830000;[2007-05-31][Cash Dividend][EUR]0.870000;[2008-05-28][Cash Dividend][EUR]1.000000;[2009-05-27][Cash Dividend][EUR]1.050000;[2010-05-26][Cash Dividend][EUR]0.500000;[2011-05-26][Cash Dividend][EUR]0.500000;[2011-12-20][Cash Dividend][EUR]0.250000;[2012-05-28][Cash Dividend][EUR]0.530000;[2012-12-11][Cash Dividend][EUR]0.250000;[2013-05-28][Cash Dividend][EUR]0.630000;[2013-12-10][Cash Dividend][EUR]0.270000;[2014-05-27][Cash Dividend][EUR]0.850000;[2014-12-10][Cash Dividend][EUR]0.340000;[2015-05-27][Cash Dividend][EUR]0.780000;[2015-12-09][Cash Dividend][EUR]0.350000;[2016-05-30][Cash Dividend][EUR]1.010000;[2016-12-07][Cash Dividend][EUR]0.400000;[2017-05-31][Cash Dividend][EUR]1.200000;[2017-12-06][Cash Dividend][EUR]0.450000;[2018-05-30][Cash Dividend][EUR]1.300000;[2018-12-04][Cash Dividend][EUR]0.500000;[2019-05-21][Cash Dividend][EUR]1.580000;[2019-12-03][Cash Dividend][EUR]0.600000;[2020-12-01][Cash Dividend][EUR]0.400000;[2021-05-18][Cash Dividend][EUR]1.360000;[2021-12-07][Cash Dividend][EUR]0.600000;[2022-05-17][Cash Dividend][EUR]1.960000;[2022-12-06][Cash Dividend][EUR]0.700000;[2023-05-23][Cash Dividend][EUR]2.240000;[2023-12-05][Cash Dividend][EUR]0.800000;[2024-05-21][Cash Dividend][EUR]2.600000;[2024-12-03][Cash Dividend][EUR]0.850000;[2025-05-20][Cash Dividend][EUR]2.850000;</t>
  </si>
  <si>
    <t>[1981-07-01][Cash Dividend][FRF][N/A]10.500000;[1986-06-16][Cash Dividend][FRF][N/A]10.500000;[1987-07-10][Cash Dividend][FRF][N/A]21.000000;[1988-07-11][Cash Dividend][FRF][N/A]6.000000;[1989-07-10][Cash Dividend][FRF][N/A]6.800000;[1990-07-10][Cash Dividend][FRF][N/A]6.800000;[1991-07-10][Cash Dividend][FRF][N/A]6.800000;[1992-07-10][Cash Dividend][FRF][N/A]6.800000;[1993-07-12][Cash Dividend][FRF][N/A]6.000000;[1995-07-10][Cash Dividend][EUR][N/A]2.000000;[1996-07-10][Cash Dividend][EUR][N/A]2.600000;[1998-07-10][Cash Dividend][FRF][N/A]3.600000;[1999-07-09][Cash Dividend][EUR][N/A]0.548820;[2000-07-10][Cash Dividend][EUR][N/A]0.609800;[2001-06-11][Cash Dividend][EUR][N/A]0.620000;[2002-05-31][Cash Dividend][EUR][N/A]0.700000;[2003-06-02][Cash Dividend][EUR][N/A]0.700000;[2004-05-31][Cash Dividend][EUR][N/A]1.125000;[2005-05-31][Cash Dividend][EUR][N/A]0.800000;[2006-05-31][Cash Dividend][EUR][N/A]0.830000;[2007-05-31][Cash Dividend][EUR][N/A]0.870000;[2008-05-28][Cash Dividend][EUR][N/A]1.000000;[2009-05-27][Cash Dividend][EUR][N/A]1.050000;[2010-05-26][Cash Dividend][EUR][N/A]0.500000;[2011-05-26][Cash Dividend][EUR][N/A]0.500000;[2011-12-20][Cash Dividend][EUR][N/A]0.250000;[2012-05-28][Cash Dividend][EUR][N/A]0.530000;[2012-12-11][Cash Dividend][EUR][N/A]0.250000;[2013-05-28][Cash Dividend][EUR][N/A]0.630000;[2013-12-10][Cash Dividend][EUR][N/A]0.270000;[2014-05-27][Cash Dividend][EUR][N/A]0.850000;[2014-12-10][Cash Dividend][EUR][N/A]0.340000;[2015-05-27][Cash Dividend][EUR][N/A]0.780000;[2015-12-09][Cash Dividend][EUR][N/A]0.350000;[2016-05-30][Cash Dividend][EUR][N/A]1.010000;[2016-12-07][Cash Dividend][EUR][N/A]0.400000;[2017-05-31][Cash Dividend][EUR][N/A]1.200000;[2017-12-06][Cash Dividend][EUR][N/A]0.450000;[2018-05-30][Cash Dividend][EUR][N/A]1.300000;[2018-12-04][Cash Dividend][EUR][N/A]0.500000;[2019-05-21][Cash Dividend][EUR][N/A]1.580000;[2019-12-03][Cash Dividend][EUR][N/A]0.600000;[2020-12-01][Cash Dividend][EUR][N/A]0.400000;[2021-05-18][Cash Dividend][EUR][N/A]1.360000;[2021-12-07][Cash Dividend][EUR][N/A]0.600000;[2022-05-17][Cash Dividend][EUR][N/A]1.960000;[2022-12-06][Cash Dividend][EUR][N/A]0.700000;[2023-05-23][Cash Dividend][EUR][N/A]2.240000;[2023-12-05][Cash Dividend][EUR][N/A]0.800000;[2024-05-21][Cash Dividend][EUR][N/A]2.600000;[2024-12-03][Cash Dividend][EUR][N/A]0.850000;[2025-05-20][Cash Dividend][EUR][N/A]2.850000;</t>
  </si>
  <si>
    <t>[1981-07-01][Cash Dividend][FRF]7.880000;[1986-06-16][Cash Dividend][FRF]7.880000;[1987-07-10][Cash Dividend][FRF]15.750000;[1988-07-11][Cash Dividend][FRF]4.500000;[1989-07-10][Cash Dividend][FRF]5.100000;[1990-07-10][Cash Dividend][FRF]5.100000;[1991-07-10][Cash Dividend][FRF]5.100000;[1992-07-10][Cash Dividend][FRF]5.100000;[1993-07-12][Cash Dividend][FRF]4.500000;[1995-07-10][Cash Dividend][EUR]2.000000;[1996-07-10][Cash Dividend][EUR]2.600000;[1998-07-10][Cash Dividend][FRF]3.600000;[1999-07-09][Cash Dividend][EUR]0.548820;[2000-07-10][Cash Dividend][EUR]0.609800;[2001-06-11][Cash Dividend][EUR]0.620000;[2002-05-31][Cash Dividend][EUR]0.700000;[2003-06-02][Cash Dividend][EUR]0.700000;[2004-05-31][Cash Dividend][EUR]0.750000;[2005-05-31][Cash Dividend][EUR]0.800000;[2006-05-31][Cash Dividend][EUR]0.830000;[2007-05-31][Cash Dividend][EUR]0.870000;[2008-05-28][Cash Dividend][EUR]1.000000;[2009-05-27][Cash Dividend][EUR]1.050000;[2010-05-26][Cash Dividend][EUR]0.500000;[2011-05-26][Cash Dividend][EUR]0.500000;[2011-12-20][Cash Dividend][EUR]0.250000;[2012-05-28][Cash Dividend][EUR]0.530000;[2012-12-11][Cash Dividend][EUR]0.250000;[2013-05-28][Cash Dividend][EUR]0.630000;[2013-12-10][Cash Dividend][EUR]0.270000;[2014-05-27][Cash Dividend][EUR]0.850000;[2014-12-10][Cash Dividend][EUR]0.340000;[2015-05-27][Cash Dividend][EUR]0.780000;[2015-12-09][Cash Dividend][EUR]0.350000;[2016-05-30][Cash Dividend][EUR]1.010000;[2016-12-07][Cash Dividend][EUR]0.400000;[2017-05-31][Cash Dividend][EUR]1.200000;[2017-12-06][Cash Dividend][EUR]0.450000;[2018-05-30][Cash Dividend][EUR]1.300000;[2018-12-04][Cash Dividend][EUR]0.500000;[2019-05-21][Cash Dividend][EUR]1.580000;[2019-12-03][Cash Dividend][EUR]0.600000;[2020-12-01][Cash Dividend][EUR]0.400000;[2021-05-18][Cash Dividend][EUR]1.360000;[2021-12-07][Cash Dividend][EUR]0.600000;[2022-05-17][Cash Dividend][EUR]1.960000;[2022-12-06][Cash Dividend][EUR]0.700000;[2023-05-23][Cash Dividend][EUR]2.240000;[2023-12-05][Cash Dividend][EUR]0.800000;[2024-05-21][Cash Dividend][EUR]2.600000;[2024-12-03][Cash Dividend][EUR]0.850000;[2025-05-20][Cash Dividend][EUR]2.850000;</t>
  </si>
  <si>
    <t>Bouygues</t>
  </si>
  <si>
    <t>EN</t>
  </si>
  <si>
    <t>1445475</t>
  </si>
  <si>
    <t>0C00000W0D</t>
  </si>
  <si>
    <t>0P00009WC9</t>
  </si>
  <si>
    <t>Ingénierie &amp; Construction</t>
  </si>
  <si>
    <t>[1987-01-13][Cash Dividend][FRF]1.000000;[1987-06-18][Cash Dividend][FRF]1.750000;[1988-01-13][Cash Dividend][FRF]1.000000;[1988-06-20][Cash Dividend][FRF]1.750000;[1989-01-12][Cash Dividend][FRF]0.500000;[1989-06-26][Cash Dividend][FRF]0.875000;[1990-02-01][Cash Dividend][FRF]0.500000;[1990-08-01][Cash Dividend][FRF]0.900000;[1991-02-07][Cash Dividend][FRF]0.500000;[1991-07-26][Cash Dividend][FRF]1.000000;[1992-01-31][Cash Dividend][FRF]0.500000;[1992-07-31][Cash Dividend][FRF]1.100000;[1993-01-29][Cash Dividend][FRF]0.500000;[1993-07-30][Cash Dividend][FRF]1.100000;[1994-01-31][Cash Dividend][FRF]0.500000;[1994-07-29][Cash Dividend][FRF]1.100000;[1995-01-31][Cash Dividend][FRF]0.500000;[1995-07-21][Cash Dividend][FRF]1.200000;[1996-07-08][Cash Dividend][FRF]1.700000;[1997-07-07][Cash Dividend][FRF]1.700000;[1998-07-06][Cash Dividend][FRF]1.700000;[1999-06-11][Cash Dividend][EUR]0.130210;[1999-07-07][Cash Dividend][EUR]0.259163;[2000-06-02][Cash Dividend][EUR]0.259163;[2000-06-14][Cash Dividend][EUR]0.140000;[2001-06-08][Cash Dividend][EUR]0.360000;[2001-06-14][Cash Dividend][EUR]1.000000;[2002-05-03][Cash Dividend][EUR]0.360000;[2002-06-13][Cash Dividend][EUR]1.000000;[2003-04-30][Cash Dividend][EUR]0.360000;[2004-04-29][Cash Dividend][EUR]0.750000;[2005-01-07][Cash Dividend][EUR]2.480000;[2005-01-07][Special Cash Dividend][EUR]2.520000;[2005-04-29][Cash Dividend][EUR]1.200000;[2005-05-04][Cash Dividend][EUR]0.750000;[2006-05-03][Cash Dividend][EUR]0.900000;[2007-05-03][Cash Dividend][EUR]1.200000;[2007-06-20][Special Cash Dividend][EUR]0.900000;[2008-04-28][Cash Dividend][EUR]1.500000;[2009-04-28][Cash Dividend][EUR]1.600000;[2010-05-04][Cash Dividend][EUR]1.600000;[2011-04-29][Cash Dividend][EUR]1.600000;[2012-04-30][Cash Dividend][EUR]1.600000;[2013-04-30][Cash Dividend][EUR]1.600000;[2014-05-05][Cash Dividend][EUR]1.600000;[2015-04-28][Cash Dividend][EUR]1.600000;[2016-04-26][Cash Dividend][EUR]1.600000;[2017-05-03][Cash Dividend][EUR]1.600000;[2018-05-02][Cash Dividend][EUR]1.700000;[2019-04-30][Cash Dividend][EUR]1.700000;[2020-09-09][Cash Dividend][EUR]1.700000;[2021-05-04][Cash Dividend][EUR]1.700000;[2022-05-03][Cash Dividend][EUR]1.800000;[2023-05-03][Cash Dividend][EUR]1.800000;[2024-04-30][Cash Dividend][EUR]1.900000;[2025-05-05][Cash Dividend][EUR]2.000000;</t>
  </si>
  <si>
    <t>[1987-01-13][Cash Dividend][FRF][N/A]1.000000;[1987-06-18][Cash Dividend][FRF][N/A]1.750000;[1988-01-13][Cash Dividend][FRF][N/A]1.000000;[1988-06-20][Cash Dividend][FRF][N/A]1.750000;[1989-01-12][Cash Dividend][FRF][N/A]0.500000;[1989-06-26][Cash Dividend][FRF][N/A]0.875000;[1990-02-01][Cash Dividend][FRF][N/A]0.500000;[1990-08-01][Cash Dividend][FRF][N/A]0.900000;[1991-02-07][Cash Dividend][FRF][N/A]0.500000;[1991-07-26][Cash Dividend][FRF][N/A]1.000000;[1992-01-31][Cash Dividend][FRF][N/A]0.500000;[1992-07-31][Cash Dividend][FRF][N/A]1.100000;[1993-01-29][Cash Dividend][FRF][N/A]0.500000;[1993-07-30][Cash Dividend][FRF][N/A]1.100000;[1994-01-31][Cash Dividend][FRF][N/A]0.500000;[1994-07-29][Cash Dividend][FRF][N/A]1.100000;[1995-01-31][Cash Dividend][FRF][N/A]0.500000;[1995-07-21][Cash Dividend][FRF][N/A]1.200000;[1996-07-08][Cash Dividend][FRF][N/A]1.700000;[1997-07-07][Cash Dividend][FRF][N/A]1.700000;[1998-07-06][Cash Dividend][FRF][N/A]1.700000;[1999-06-11][Cash Dividend][EUR][N/A]0.130210;[1999-07-07][Cash Dividend][EUR][N/A]0.259163;[2000-06-02][Cash Dividend][EUR][N/A]0.259163;[2000-06-14][Cash Dividend][EUR][N/A]0.140000;[2001-06-08][Cash Dividend][EUR][N/A]0.360000;[2001-06-14][Cash Dividend][EUR][N/A]1.000000;[2002-05-03][Cash Dividend][EUR][N/A]0.360000;[2002-06-13][Cash Dividend][EUR][N/A]1.000000;[2003-04-30][Cash Dividend][EUR][N/A]0.360000;[2004-04-29][Cash Dividend][EUR][N/A]0.750000;[2005-01-07][Cash Dividend][EUR][N/A]2.480000;[2005-01-07][Special Cash Dividend][EUR][N/A]2.520000;[2005-04-29][Cash Dividend][EUR][N/A]1.200000;[2005-05-04][Cash Dividend][EUR][N/A]0.750000;[2006-05-03][Cash Dividend][EUR][N/A]0.900000;[2007-05-03][Cash Dividend][EUR][N/A]1.200000;[2007-06-20][Special Cash Dividend][EUR][N/A]0.900000;[2008-04-28][Cash Dividend][EUR][N/A]1.500000;[2009-04-28][Cash Dividend][EUR][N/A]1.600000;[2010-05-04][Cash Dividend][EUR][N/A]1.600000;[2011-04-29][Cash Dividend][EUR][N/A]1.600000;[2012-04-30][Cash Dividend][EUR][N/A]1.600000;[2013-04-30][Cash Dividend][EUR][N/A]1.600000;[2014-05-05][Cash Dividend][EUR][N/A]1.600000;[2015-04-28][Cash Dividend][EUR][N/A]1.600000;[2016-04-26][Cash Dividend][EUR][N/A]1.600000;[2017-05-03][Cash Dividend][EUR][N/A]1.600000;[2018-05-02][Cash Dividend][EUR][N/A]1.700000;[2019-04-30][Cash Dividend][EUR][N/A]1.700000;[2020-09-09][Cash Dividend][EUR][N/A]1.700000;[2021-05-04][Cash Dividend][EUR][N/A]1.700000;[2022-05-03][Cash Dividend][EUR][N/A]1.800000;[2023-05-03][Cash Dividend][EUR][N/A]1.800000;[2024-04-30][Cash Dividend][EUR][N/A]1.900000;[2025-05-05][Cash Dividend][EUR][N/A]2.000000;</t>
  </si>
  <si>
    <t>[1987-01-13][Cash Dividend][FRF]0.755000;[1987-06-18][Cash Dividend][FRF]1.313000;[1988-01-13][Cash Dividend][FRF]0.750000;[1988-06-20][Cash Dividend][FRF]1.313000;[1989-01-12][Cash Dividend][FRF]0.375000;[1989-06-26][Cash Dividend][FRF]0.657000;[1990-02-01][Cash Dividend][FRF]0.375000;[1990-08-01][Cash Dividend][FRF]0.675000;[1991-02-07][Cash Dividend][FRF]0.375000;[1991-07-26][Cash Dividend][FRF]0.786000;[1992-01-31][Cash Dividend][FRF]0.375000;[1992-07-31][Cash Dividend][FRF]0.871000;[1993-01-29][Cash Dividend][FRF]0.375000;[1993-07-30][Cash Dividend][FRF]0.878000;[1994-01-31][Cash Dividend][FRF]0.375000;[1994-07-29][Cash Dividend][FRF]0.912000;[1995-01-31][Cash Dividend][FRF]0.375000;[1995-07-21][Cash Dividend][FRF]0.935618;[1996-07-08][Cash Dividend][FRF]1.324727;[1997-07-07][Cash Dividend][FRF]1.700000;[1998-07-06][Cash Dividend][FRF]1.700000;[1999-06-11][Cash Dividend][EUR]0.130210;[1999-07-07][Cash Dividend][EUR]0.194823;[2000-06-02][Cash Dividend][EUR]0.259163;[2000-06-14][Cash Dividend][EUR]0.140000;[2001-06-08][Cash Dividend][EUR]0.360000;[2001-06-14][Cash Dividend][EUR]1.000000;[2002-05-03][Cash Dividend][EUR]0.360000;[2002-06-13][Cash Dividend][EUR]1.000000;[2003-04-30][Cash Dividend][EUR]0.360000;[2004-04-29][Cash Dividend][EUR]0.500000;[2005-01-07][Cash Dividend][EUR]2.480000;[2005-01-07][Special Cash Dividend][EUR]2.520000;[2005-04-29][Cash Dividend][EUR]1.200000;[2005-05-04][Cash Dividend][EUR]0.750000;[2006-05-03][Cash Dividend][EUR]0.900000;[2007-05-03][Cash Dividend][EUR]1.200000;[2007-06-20][Special Cash Dividend][EUR]0.900000;[2008-04-28][Cash Dividend][EUR]1.500000;[2009-04-28][Cash Dividend][EUR]1.600000;[2010-05-04][Cash Dividend][EUR]1.600000;[2011-04-29][Cash Dividend][EUR]1.600000;[2012-04-30][Cash Dividend][EUR]1.600000;[2013-04-30][Cash Dividend][EUR]1.600000;[2014-05-05][Cash Dividend][EUR]1.600000;[2015-04-28][Cash Dividend][EUR]1.600000;[2016-04-26][Cash Dividend][EUR]1.600000;[2017-05-03][Cash Dividend][EUR]1.600000;[2018-05-02][Cash Dividend][EUR]1.700000;[2019-04-30][Cash Dividend][EUR]1.700000;[2020-09-09][Cash Dividend][EUR]1.700000;[2021-05-04][Cash Dividend][EUR]1.700000;[2022-05-03][Cash Dividend][EUR]1.800000;[2023-05-03][Cash Dividend][EUR]1.800000;[2024-04-30][Cash Dividend][EUR]1.900000;[2025-05-05][Cash Dividend][EUR]2.000000;</t>
  </si>
  <si>
    <t>[2000-07-03]1.000000:10.000000</t>
  </si>
  <si>
    <t>Construction</t>
  </si>
  <si>
    <t>Eiffage SA Bearer and / or registered shares</t>
  </si>
  <si>
    <t>FGR</t>
  </si>
  <si>
    <t>1445153</t>
  </si>
  <si>
    <t>Eiffage SA</t>
  </si>
  <si>
    <t>0C00000VRC</t>
  </si>
  <si>
    <t>0P00009WFJ</t>
  </si>
  <si>
    <t>[1983-07-18][Cash Dividend][FRF]1.666667;[1987-07-06][Cash Dividend][FRF]0.833333;[1988-07-04][Cash Dividend][FRF]1.000000;[1989-07-03][Cash Dividend][FRF]1.666667;[1990-06-25][Cash Dividend][FRF]3.000000;[1990-12-28][Cash Dividend][FRF]4.833333;[1991-07-01][Cash Dividend][FRF]6.666667;[1991-12-31][Cash Dividend][FRF]5.500000;[1992-06-30][Cash Dividend][FRF]1.000000;[1992-12-31][Cash Dividend][FRF]6.883333;[1993-06-30][Cash Dividend][FRF]3.983333;[1993-12-31][Cash Dividend][FRF]4.083333;[1994-06-30][Cash Dividend][FRF]3.783334;[1995-01-03][Cash Dividend][FRF]2.550000;[1995-06-30][Cash Dividend][FRF]4.783334;[1996-01-02][Cash Dividend][FRF]2.283333;[1996-07-01][Cash Dividend][FRF]4.800000;[1997-12-31][Cash Dividend][FRF]1.333333;[1998-06-30][Cash Dividend][FRF]1.200000;[1999-01-04][Cash Dividend][EUR]0.254082;[1999-06-30][Cash Dividend][EUR]0.132122;[2000-01-04][Cash Dividend][EUR]0.256667;[2000-06-30][Cash Dividend][EUR]0.130000;[2001-01-02][Cash Dividend][EUR]0.256667;[2001-04-30][Cash Dividend][EUR]0.130000;[2002-04-30][Cash Dividend][EUR]0.350000;[2003-04-30][Cash Dividend][EUR]0.350000;[2004-04-30][Cash Dividend][EUR]0.386667;[2004-11-30][Cash Dividend][EUR]0.500000;[2005-04-29][Cash Dividend][EUR]0.166667;[2006-04-28][Cash Dividend][EUR]0.750000;[2007-04-27][Cash Dividend][EUR]1.000000;[2008-06-27][Cash Dividend][EUR]1.200000;[2009-04-27][Cash Dividend][EUR]1.200000;[2010-04-23][Cash Dividend][EUR]1.200000;[2011-04-26][Cash Dividend][EUR]1.200000;[2012-04-24][Cash Dividend][EUR]1.200000;[2013-04-25][Cash Dividend][EUR]1.200000;[2014-05-14][Cash Dividend][EUR]1.200000;[2015-05-18][Cash Dividend][EUR]1.200000;[2016-05-17][Cash Dividend][EUR]1.500000;[2017-05-15][Cash Dividend][EUR]1.500000;[2018-05-22][Cash Dividend][EUR]2.000000;[2019-05-21][Cash Dividend][EUR]2.400000;[2021-05-17][Cash Dividend][EUR]3.000000;[2022-05-16][Cash Dividend][EUR]3.100000;[2023-05-15][Cash Dividend][EUR]3.600000;[2024-05-20][Cash Dividend][EUR]4.100000;[2025-05-21][Cash Dividend][EUR]4.700000;</t>
  </si>
  <si>
    <t>[1983-07-18][Cash Dividend][FRF][N/A]1.666667;[1987-07-06][Cash Dividend][FRF][N/A]0.833333;[1988-07-04][Cash Dividend][FRF][N/A]1.000000;[1989-07-03][Cash Dividend][FRF][N/A]1.666667;[1990-06-25][Cash Dividend][FRF][N/A]3.000000;[1990-12-28][Cash Dividend][FRF][N/A]4.833333;[1991-07-01][Cash Dividend][FRF][N/A]6.666667;[1991-12-31][Cash Dividend][FRF][N/A]5.500000;[1992-06-30][Cash Dividend][FRF][N/A]1.000000;[1992-12-31][Cash Dividend][FRF][N/A]6.883333;[1993-06-30][Cash Dividend][FRF][N/A]3.983333;[1993-12-31][Cash Dividend][FRF][N/A]4.083333;[1994-06-30][Cash Dividend][FRF][N/A]3.783334;[1995-01-03][Cash Dividend][FRF][N/A]2.550000;[1995-06-30][Cash Dividend][FRF][N/A]4.783334;[1996-01-02][Cash Dividend][FRF][N/A]2.283333;[1996-07-01][Cash Dividend][FRF][N/A]4.800000;[1997-12-31][Cash Dividend][FRF][N/A]1.333333;[1998-06-30][Cash Dividend][FRF][N/A]1.200000;[1999-01-04][Cash Dividend][EUR][N/A]0.254082;[1999-06-30][Cash Dividend][EUR][N/A]0.132122;[2000-01-04][Cash Dividend][EUR][N/A]0.256667;[2000-06-30][Cash Dividend][EUR][N/A]0.130000;[2001-01-02][Cash Dividend][EUR][N/A]0.256667;[2001-04-30][Cash Dividend][EUR][N/A]0.130000;[2002-04-30][Cash Dividend][EUR][N/A]0.350000;[2003-04-30][Cash Dividend][EUR][N/A]0.350000;[2004-04-30][Cash Dividend][EUR][N/A]0.386667;[2004-11-30][Cash Dividend][EUR][N/A]0.500000;[2005-04-29][Cash Dividend][EUR][N/A]0.166667;[2006-04-28][Cash Dividend][EUR][N/A]0.750000;[2007-04-27][Cash Dividend][EUR][N/A]1.000000;[2008-06-27][Cash Dividend][EUR][N/A]1.200000;[2009-04-27][Cash Dividend][EUR][N/A]1.200000;[2010-04-23][Cash Dividend][EUR][N/A]1.200000;[2011-04-26][Cash Dividend][EUR][N/A]1.200000;[2012-04-24][Cash Dividend][EUR][N/A]1.200000;[2013-04-25][Cash Dividend][EUR][N/A]1.200000;[2014-05-14][Cash Dividend][EUR][N/A]1.200000;[2015-05-18][Cash Dividend][EUR][N/A]1.200000;[2016-05-17][Cash Dividend][EUR][N/A]1.500000;[2017-05-15][Cash Dividend][EUR][N/A]1.500000;[2018-05-22][Cash Dividend][EUR][N/A]2.000000;[2019-05-21][Cash Dividend][EUR][N/A]2.400000;[2021-05-17][Cash Dividend][EUR][N/A]3.000000;[2022-05-16][Cash Dividend][EUR][N/A]3.100000;[2023-05-15][Cash Dividend][EUR][N/A]3.600000;[2024-05-20][Cash Dividend][EUR][N/A]4.100000;[2025-05-21][Cash Dividend][EUR][N/A]4.700000;</t>
  </si>
  <si>
    <t>[1983-07-18][Cash Dividend][FRF]1.258333;[1987-07-06][Cash Dividend][FRF]0.630000;[1988-07-04][Cash Dividend][FRF]0.756667;[1989-07-03][Cash Dividend][FRF]1.251667;[1990-06-25][Cash Dividend][FRF]2.250000;[1990-12-28][Cash Dividend][FRF]3.625000;[1991-07-01][Cash Dividend][FRF]5.000000;[1991-12-31][Cash Dividend][FRF]4.125000;[1992-06-30][Cash Dividend][FRF]0.750000;[1992-12-31][Cash Dividend][FRF]5.163333;[1993-06-30][Cash Dividend][FRF]2.987500;[1993-12-31][Cash Dividend][FRF]3.062500;[1994-06-30][Cash Dividend][FRF]2.837500;[1995-01-03][Cash Dividend][FRF]1.913333;[1995-06-30][Cash Dividend][FRF]3.587500;[1996-01-02][Cash Dividend][FRF]1.712500;[1996-07-01][Cash Dividend][FRF]3.600000;[1997-12-31][Cash Dividend][FRF]1.333333;[1998-06-30][Cash Dividend][FRF]1.200000;[1999-01-04][Cash Dividend][EUR]0.254082;[1999-06-30][Cash Dividend][EUR]0.099092;[2000-01-04][Cash Dividend][EUR]0.256667;[2000-06-30][Cash Dividend][EUR]0.130000;[2001-01-02][Cash Dividend][EUR]0.256667;[2001-04-30][Cash Dividend][EUR]0.130000;[2002-04-30][Cash Dividend][EUR]0.350000;[2003-04-30][Cash Dividend][EUR]0.350000;[2004-04-30][Cash Dividend][EUR]0.386667;[2004-11-30][Cash Dividend][EUR]0.333333;[2005-04-29][Cash Dividend][EUR]0.166667;[2006-04-28][Cash Dividend][EUR]0.750000;[2007-04-27][Cash Dividend][EUR]1.000000;[2008-06-27][Cash Dividend][EUR]1.200000;[2009-04-27][Cash Dividend][EUR]1.200000;[2010-04-23][Cash Dividend][EUR]1.200000;[2011-04-26][Cash Dividend][EUR]1.200000;[2012-04-24][Cash Dividend][EUR]1.200000;[2013-04-25][Cash Dividend][EUR]1.200000;[2014-05-14][Cash Dividend][EUR]1.200000;[2015-05-18][Cash Dividend][EUR]1.200000;[2016-05-17][Cash Dividend][EUR]1.500000;[2017-05-15][Cash Dividend][EUR]1.500000;[2018-05-22][Cash Dividend][EUR]2.000000;[2019-05-21][Cash Dividend][EUR]2.400000;[2021-05-17][Cash Dividend][EUR]3.000000;[2022-05-16][Cash Dividend][EUR]3.100000;[2023-05-15][Cash Dividend][EUR]3.600000;[2024-05-20][Cash Dividend][EUR]4.100000;[2025-05-21][Cash Dividend][EUR]4.700000;</t>
  </si>
  <si>
    <t>[2004-05-06]1.000000:2.000000;[2005-05-02]2.000000:3.000000;[2006-05-02]1.000000:2.000000;</t>
  </si>
  <si>
    <t>Compagnie de Saint-Gobain SA</t>
  </si>
  <si>
    <t>1012037</t>
  </si>
  <si>
    <t>0C00000NC0</t>
  </si>
  <si>
    <t>Building Products &amp; Equipment</t>
  </si>
  <si>
    <t>Matériaux de construction</t>
  </si>
  <si>
    <t>SGO</t>
  </si>
  <si>
    <t>0P00009WOU</t>
  </si>
  <si>
    <t>[1987-07-01][Cash Dividend][FRF]2.000000;[1988-07-11][Cash Dividend][FRF]2.625000;[1989-06-20][Cash Dividend][FRF]3.250000;[1990-06-19][Cash Dividend][FRF]3.625000;[1991-06-18][Cash Dividend][FRF]3.625000;[1992-06-19][Cash Dividend][FRF]3.625000;[1993-06-25][Cash Dividend][FRF]3.625000;[1994-06-27][Cash Dividend][FRF]3.625000;[1995-06-27][Cash Dividend][EUR]3.875000;[1996-06-25][Cash Dividend][EUR]4.125000;[1997-06-27][Cash Dividend][EUR]4.250000;[1998-06-29][Cash Dividend][FRF]4.625000;[1999-06-28][Cash Dividend][EUR]0.800000;[2000-07-03][Cash Dividend][EUR]0.900000;[2001-07-02][Cash Dividend][EUR]1.075000;[2002-06-24][Cash Dividend][EUR]1.125000;[2003-04-28][Cash Dividend][USD]0.362500;[2003-06-23][Cash Dividend][EUR]1.130000;[2004-04-28][Cash Dividend][USD]0.372500;[2004-06-24][Cash Dividend][EUR]1.150000;[2005-06-23][Cash Dividend][EUR]1.280000;[2006-06-22][Cash Dividend][EUR]1.360000;[2007-06-21][Cash Dividend][EUR]1.700000;[2008-06-16][Cash Dividend][EUR]2.050000;[2009-06-10][Cash Dividend][EUR]1.000000;[2010-06-09][Cash Dividend][EUR]1.000000;[2011-06-13][Cash Dividend][EUR]1.150000;[2012-06-11][Cash Dividend][EUR]1.240000;[2013-06-12][Cash Dividend][EUR]1.240000;[2014-06-11][Cash Dividend][EUR]0.620000;[2015-06-10][Cash Dividend][EUR]0.620000;[2016-06-06][Cash Dividend][EUR]1.240000;[2017-06-12][Cash Dividend][EUR]1.260000;[2018-06-11][Cash Dividend][EUR]1.300000;[2019-06-10][Cash Dividend][EUR]1.330000;[2021-06-07][Cash Dividend][EUR]1.330000;[2022-06-06][Cash Dividend][EUR]1.630000;[2023-06-12][Cash Dividend][EUR]2.000000;[2024-06-10][Cash Dividend][EUR]2.100000;[2025-06-09][Cash Dividend][EUR]2.200000;</t>
  </si>
  <si>
    <t>[1987-07-01][Cash Dividend][FRF][N/A]2.000000;[1988-07-11][Cash Dividend][FRF][N/A]2.625000;[1989-06-20][Cash Dividend][FRF][N/A]3.250000;[1990-06-19][Cash Dividend][FRF][N/A]3.625000;[1991-06-18][Cash Dividend][FRF][N/A]3.625000;[1992-06-19][Cash Dividend][FRF][N/A]3.625000;[1993-06-25][Cash Dividend][FRF][N/A]3.625000;[1994-06-27][Cash Dividend][FRF][N/A]3.625000;[1995-06-27][Cash Dividend][EUR][N/A]3.875000;[1996-06-25][Cash Dividend][EUR][N/A]4.125000;[1997-06-27][Cash Dividend][EUR][N/A]4.250000;[1998-06-29][Cash Dividend][FRF][N/A]4.625000;[1999-06-28][Cash Dividend][EUR][N/A]0.800000;[2000-07-03][Cash Dividend][EUR][N/A]0.900000;[2001-07-02][Cash Dividend][EUR][N/A]1.075000;[2002-06-24][Cash Dividend][EUR][N/A]1.125000;[2003-04-28][Cash Dividend][USD][N/A]0.362500;[2003-06-23][Cash Dividend][EUR][N/A]1.130000;[2004-04-28][Cash Dividend][USD][N/A]0.372500;[2004-06-24][Cash Dividend][EUR][N/A]1.150000;[2005-06-23][Cash Dividend][EUR][N/A]1.280000;[2006-06-22][Cash Dividend][EUR][N/A]1.360000;[2007-06-21][Cash Dividend][EUR][N/A]1.700000;[2008-06-16][Cash Dividend][EUR][N/A]2.050000;[2009-06-10][Cash Dividend][EUR][N/A]1.000000;[2010-06-09][Cash Dividend][EUR][N/A]1.000000;[2011-06-13][Cash Dividend][EUR][N/A]1.150000;[2012-06-11][Cash Dividend][EUR][N/A]1.240000;[2013-06-12][Cash Dividend][EUR][N/A]1.240000;[2014-06-11][Cash Dividend][EUR][N/A]0.620000;[2015-06-10][Cash Dividend][EUR][N/A]0.620000;[2016-06-06][Cash Dividend][EUR][N/A]1.240000;[2017-06-12][Cash Dividend][EUR][N/A]1.260000;[2018-06-11][Cash Dividend][EUR][N/A]1.300000;[2019-06-10][Cash Dividend][EUR][N/A]1.330000;[2021-06-07][Cash Dividend][EUR][N/A]1.330000;[2022-06-06][Cash Dividend][EUR][N/A]1.630000;[2023-06-12][Cash Dividend][EUR][N/A]2.000000;[2024-06-10][Cash Dividend][EUR][N/A]2.100000;[2025-06-09][Cash Dividend][EUR][N/A]2.200000;</t>
  </si>
  <si>
    <t>[1987-07-01][Cash Dividend][FRF]1.570000;[1988-07-11][Cash Dividend][FRF]2.020000;[1989-06-20][Cash Dividend][FRF]2.507100;[1990-06-19][Cash Dividend][FRF]2.850000;[1991-06-18][Cash Dividend][FRF]2.981250;[1992-06-19][Cash Dividend][FRF]2.807675;[1993-06-25][Cash Dividend][FRF]2.780000;[1994-06-27][Cash Dividend][FRF]2.782500;;;;[1998-06-29][Cash Dividend][FRF]3.485925;[1999-06-28][Cash Dividend][EUR]0.800000;[2000-07-03][Cash Dividend][EUR]0.900000;[2001-07-02][Cash Dividend][EUR]1.075000;[2002-06-24][Cash Dividend][EUR]1.125000;[2003-04-28][Cash Dividend][USD]0.362500;[2003-06-23][Cash Dividend][EUR]1.130000;[2004-04-28][Cash Dividend][USD]0.372500;[2004-06-24][Cash Dividend][EUR]1.150000;[2005-06-23][Cash Dividend][EUR]1.280000;[2006-06-22][Cash Dividend][EUR]1.360000;[2007-06-21][Cash Dividend][EUR]1.700000;[2008-06-16][Cash Dividend][EUR]2.050000;[2009-06-10][Cash Dividend][EUR]1.000000;[2010-06-09][Cash Dividend][EUR]1.000000;[2011-06-13][Cash Dividend][EUR]1.150000;[2012-06-11][Cash Dividend][EUR]1.240000;[2013-06-12][Cash Dividend][EUR]1.240000;[2014-06-11][Cash Dividend][EUR]0.620000;[2015-06-10][Cash Dividend][EUR]0.620000;[2016-06-06][Cash Dividend][EUR]1.240000;[2017-06-12][Cash Dividend][EUR]1.260000;[2018-06-11][Cash Dividend][EUR]1.300000;[2019-06-10][Cash Dividend][EUR]1.330000;[2021-06-07][Cash Dividend][EUR]1.330000;[2022-06-06][Cash Dividend][EUR]1.630000;[2023-06-12][Cash Dividend][EUR]2.000000;[2024-06-10][Cash Dividend][EUR]2.100000;[2025-06-09][Cash Dividend][EUR]2.200000;</t>
  </si>
  <si>
    <t>[2002-06-27]1.000000:4.000000</t>
  </si>
  <si>
    <t>Vinci SA</t>
  </si>
  <si>
    <t>DG</t>
  </si>
  <si>
    <t>1065198</t>
  </si>
  <si>
    <t>0C00000VHH</t>
  </si>
  <si>
    <t>0P00009WSC</t>
  </si>
  <si>
    <t>[1979-07-13][Cash Dividend][FRF]2.454609;[1980-07-15][Cash Dividend][FRF]2.454609;[1981-07-15][Cash Dividend][FRF]1.227305;[1982-08-02][Cash Dividend][FRF]2.454609;[1983-06-30][Cash Dividend][FRF]2.454609;[1992-06-25][Cash Dividend][FRF]1.227305;[1993-06-28][Cash Dividend][FRF]1.227305;[1994-06-27][Cash Dividend][FRF]1.227305;[1995-06-27][Cash Dividend][FRF]1.227305;[1998-07-06][Cash Dividend][FRF]0.981844;[1999-06-14][Cash Dividend][EUR]0.343645;[2000-06-27][Cash Dividend][EUR]0.392737;[2001-06-27][Cash Dividend][EUR]0.405011;[2002-06-27][Cash Dividend][EUR]0.417284;[2002-11-18][Cash Dividend][EUR]0.036819;[2003-06-27][Cash Dividend][EUR]0.441830;[2003-11-24][Cash Dividend][EUR]0.044183;[2004-05-11][Cash Dividend][EUR]0.868932;[2004-11-22][Cash Dividend][EUR]0.098184;[2004-12-21][Cash Dividend][EUR]0.441830;[2005-05-06][Cash Dividend][EUR]0.564560;[2005-11-21][Cash Dividend][EUR]0.235642;[2005-12-20][Cash Dividend][EUR]0.343645;[2006-05-18][Cash Dividend][EUR]0.650000;[2006-11-20][Cash Dividend][EUR]0.290000;[2006-12-21][Cash Dividend][EUR]0.425000;[2007-05-14][Cash Dividend][EUR]0.900000;[2007-12-17][Cash Dividend][EUR]0.470000;[2008-05-23][Cash Dividend][EUR]1.050000;[2008-12-15][Cash Dividend][EUR]0.520000;[2009-05-22][Cash Dividend][EUR]1.100000;[2009-05-22][Special Cash Dividend][EUR]1.100000;[2009-12-14][Cash Dividend][EUR]0.520000;[2010-05-14][Cash Dividend][EUR]1.100000;[2010-12-13][Cash Dividend][EUR]0.520000;[2011-06-06][Cash Dividend][EUR]1.150000;[2011-12-12][Cash Dividend][EUR]0.550000;[2012-05-21][Cash Dividend][EUR]1.220000;[2012-11-12][Cash Dividend][EUR]0.550000;[2013-04-23][Cash Dividend][EUR]1.220000;[2013-11-11][Cash Dividend][EUR]0.550000;[2014-04-25][Cash Dividend][EUR]1.220000;[2014-11-11][Cash Dividend][EUR]0.550000;[2014-11-11][Special Cash Dividend][EUR]0.450000;[2015-04-27][Cash Dividend][EUR]1.220000;[2015-11-10][Cash Dividend][EUR]0.570000;[2016-04-26][Cash Dividend][EUR]1.270000;[2016-11-08][Cash Dividend][EUR]0.630000;[2017-04-25][Cash Dividend][EUR]1.470000;[2017-11-07][Cash Dividend][EUR]0.690000;[2018-04-24][Cash Dividend][EUR]1.760000;[2018-11-06][Cash Dividend][EUR]0.750000;[2019-04-23][Cash Dividend][EUR]1.920000;[2019-11-05][Cash Dividend][EUR]0.790000;[2020-06-23][Cash Dividend][EUR]1.250000;[2021-04-20][Cash Dividend][EUR]2.040000;[2021-11-16][Cash Dividend][EUR]0.650000;[2022-04-26][Cash Dividend][EUR]2.250000;[2022-11-15][Cash Dividend][EUR]1.000000;[2023-04-25][Cash Dividend][EUR]3.000000;[2023-11-14][Cash Dividend][EUR]1.050000;[2024-04-23][Cash Dividend][EUR]3.450000;[2024-10-15][Cash Dividend][EUR]1.050000;[2025-04-22][Cash Dividend][EUR]3.700000;</t>
  </si>
  <si>
    <t>[1979-07-13][Cash Dividend][FRF][N/A]2.454609;[1980-07-15][Cash Dividend][FRF][N/A]2.454609;[1981-07-15][Cash Dividend][FRF][N/A]1.227305;[1982-08-02][Cash Dividend][FRF][N/A]2.454609;[1983-06-30][Cash Dividend][FRF][N/A]2.454609;[1992-06-25][Cash Dividend][FRF][N/A]1.227305;[1993-06-28][Cash Dividend][FRF][N/A]1.227305;[1994-06-27][Cash Dividend][FRF][N/A]1.227305;[1995-06-27][Cash Dividend][FRF][N/A]1.227305;[1998-07-06][Cash Dividend][FRF][N/A]0.981844;[1999-06-14][Cash Dividend][EUR][N/A]0.343645;[2000-06-27][Cash Dividend][EUR][N/A]0.392737;[2001-06-27][Cash Dividend][EUR][N/A]0.405011;[2002-06-27][Cash Dividend][EUR][N/A]0.417284;[2002-11-18][Cash Dividend][EUR][N/A]0.036819;[2003-06-27][Cash Dividend][EUR][N/A]0.441830;[2003-11-24][Cash Dividend][EUR][N/A]0.044183;[2004-05-11][Cash Dividend][EUR][N/A]0.868932;[2004-11-22][Cash Dividend][EUR][N/A]0.098184;[2004-12-21][Cash Dividend][EUR][N/A]0.441830;[2005-05-06][Cash Dividend][EUR][N/A]0.564560;[2005-11-21][Cash Dividend][EUR][N/A]0.235642;[2005-12-20][Cash Dividend][EUR][N/A]0.343645;[2006-05-18][Cash Dividend][EUR][N/A]0.650000;[2006-11-20][Cash Dividend][EUR][N/A]0.290000;[2006-12-21][Cash Dividend][EUR][N/A]0.425000;[2007-05-14][Cash Dividend][EUR][N/A]0.900000;[2007-12-17][Cash Dividend][EUR][N/A]0.470000;[2008-05-23][Cash Dividend][EUR][N/A]1.050000;[2008-12-15][Cash Dividend][EUR][N/A]0.520000;[2009-05-22][Cash Dividend][EUR][N/A]1.100000;[2009-05-22][Special Cash Dividend][EUR][N/A]1.100000;[2009-12-14][Cash Dividend][EUR][N/A]0.520000;[2010-05-14][Cash Dividend][EUR][N/A]1.100000;[2010-12-13][Cash Dividend][EUR][N/A]0.520000;[2011-06-06][Cash Dividend][EUR][N/A]1.150000;[2011-12-12][Cash Dividend][EUR][N/A]0.550000;[2012-05-21][Cash Dividend][EUR][N/A]1.220000;[2012-11-12][Cash Dividend][EUR][N/A]0.550000;[2013-04-23][Cash Dividend][EUR][N/A]1.220000;[2013-11-11][Cash Dividend][EUR][N/A]0.550000;[2014-04-25][Cash Dividend][EUR][N/A]1.220000;[2014-11-11][Cash Dividend][EUR][N/A]0.550000;[2014-11-11][Special Cash Dividend][EUR][N/A]0.450000;[2015-04-27][Cash Dividend][EUR][N/A]1.220000;[2015-11-10][Cash Dividend][EUR][N/A]0.570000;[2016-04-26][Cash Dividend][EUR][N/A]1.270000;[2016-11-08][Cash Dividend][EUR][N/A]0.630000;[2017-04-25][Cash Dividend][EUR][N/A]1.470000;[2017-11-07][Cash Dividend][EUR][N/A]0.690000;[2018-04-24][Cash Dividend][EUR][N/A]1.760000;[2018-11-06][Cash Dividend][EUR][N/A]0.750000;[2019-04-23][Cash Dividend][EUR][N/A]1.920000;[2019-11-05][Cash Dividend][EUR][N/A]0.790000;[2020-06-23][Cash Dividend][EUR][N/A]1.250000;[2021-04-20][Cash Dividend][EUR][N/A]2.040000;[2021-11-16][Cash Dividend][EUR][N/A]0.650000;[2022-04-26][Cash Dividend][EUR][N/A]2.250000;[2022-11-15][Cash Dividend][EUR][N/A]1.000000;[2023-04-25][Cash Dividend][EUR][N/A]3.000000;[2023-11-14][Cash Dividend][EUR][N/A]1.050000;[2024-04-23][Cash Dividend][EUR][N/A]3.450000;[2024-10-15][Cash Dividend][EUR][N/A]1.050000;[2025-04-22][Cash Dividend][EUR][N/A]3.700000;</t>
  </si>
  <si>
    <t>[1979-07-13][Cash Dividend][FRF]1.840957;[1980-07-15][Cash Dividend][FRF]1.840957;[1981-07-15][Cash Dividend][FRF]0.989208;[1982-08-02][Cash Dividend][FRF]1.892504;[1983-06-30][Cash Dividend][FRF]1.840957;[1992-06-25][Cash Dividend][FRF]0.920479;[1993-06-28][Cash Dividend][FRF]0.920479;[1994-06-27][Cash Dividend][FRF]1.227305;[1995-06-27][Cash Dividend][FRF]0.920479;[1998-07-06][Cash Dividend][FRF]0.981844;[1999-06-14][Cash Dividend][EUR]0.343645;[2000-06-27][Cash Dividend][EUR]0.392737;[2001-06-27][Cash Dividend][EUR]0.405011;[2002-06-27][Cash Dividend][EUR]0.417284;[2002-11-18][Cash Dividend][EUR]0.036819;[2003-06-27][Cash Dividend][EUR]0.441830;[2003-11-24][Cash Dividend][EUR]0.044183;[2004-05-11][Cash Dividend][EUR]0.579288;[2004-11-22][Cash Dividend][EUR]0.098184;[2004-12-21][Cash Dividend][EUR]0.294553;[2005-05-06][Cash Dividend][EUR]0.564560;[2005-11-21][Cash Dividend][EUR]0.235642;[2005-12-20][Cash Dividend][EUR]0.343645;[2006-05-18][Cash Dividend][EUR]0.650000;[2006-11-20][Cash Dividend][EUR]0.290000;[2006-12-21][Cash Dividend][EUR]0.425000;[2007-05-14][Cash Dividend][EUR]0.900000;[2007-12-17][Cash Dividend][EUR]0.470000;[2008-05-23][Cash Dividend][EUR]1.050000;[2008-12-15][Cash Dividend][EUR]0.520000;[2009-05-22][Cash Dividend][EUR]1.100000;[2009-05-22][Special Cash Dividend][EUR]1.100000;[2009-12-14][Cash Dividend][EUR]0.520000;[2010-05-14][Cash Dividend][EUR]1.100000;[2010-12-13][Cash Dividend][EUR]0.520000;[2011-06-06][Cash Dividend][EUR]1.150000;[2011-12-12][Cash Dividend][EUR]0.550000;[2012-05-21][Cash Dividend][EUR]1.220000;[2012-11-12][Cash Dividend][EUR]0.550000;[2013-04-23][Cash Dividend][EUR]1.220000;[2013-11-11][Cash Dividend][EUR]0.550000;[2014-04-25][Cash Dividend][EUR]1.220000;[2014-11-11][Cash Dividend][EUR]0.550000;[2014-11-11][Special Cash Dividend][EUR]0.450000;[2015-04-27][Cash Dividend][EUR]1.220000;[2015-11-10][Cash Dividend][EUR]0.570000;[2016-04-26][Cash Dividend][EUR]1.270000;[2016-11-08][Cash Dividend][EUR]0.630000;[2017-04-25][Cash Dividend][EUR]1.470000;[2017-11-07][Cash Dividend][EUR]0.690000;[2018-04-24][Cash Dividend][EUR]1.760000;[2018-11-06][Cash Dividend][EUR]0.750000;[2019-04-23][Cash Dividend][EUR]1.920000;[2019-11-05][Cash Dividend][EUR]0.790000;[2020-06-23][Cash Dividend][EUR]1.250000;[2021-04-20][Cash Dividend][EUR]2.040000;[2021-11-16][Cash Dividend][EUR]0.650000;[2022-04-26][Cash Dividend][EUR]2.250000;[2022-11-15][Cash Dividend][EUR]1.000000;[2023-04-25][Cash Dividend][EUR]3.000000;[2023-11-14][Cash Dividend][EUR]1.050000;[2024-04-23][Cash Dividend][EUR]3.450000;[2024-10-15][Cash Dividend][EUR]1.050000;[2025-04-22][Cash Dividend][EUR]3.700000;</t>
  </si>
  <si>
    <t>[2005-05-13]1.000000:2.000000;[2007-05-17]1.000000:2.000000;</t>
  </si>
  <si>
    <t>Capgemini SE</t>
  </si>
  <si>
    <t>CAP</t>
  </si>
  <si>
    <t>0C00000VZZ</t>
  </si>
  <si>
    <t>0P00009WCN</t>
  </si>
  <si>
    <t>Services de Technologie de l'Information</t>
  </si>
  <si>
    <t>[1986-06-10][Cash Dividend][FRF]12.000000;[1987-05-19][Cash Dividend][FRF]16.000000;[1988-06-01][Cash Dividend][FRF]20.000000;[1989-06-01][Cash Dividend][FRF]24.000000;[1990-06-01][Cash Dividend][FRF]6.000000;[1991-06-03][Cash Dividend][FRF]7.000000;[1992-06-01][Cash Dividend][FRF]7.000000;[1997-05-09][Cash Dividend][FRF]2.000000;[1998-04-17][Cash Dividend][FRF]3.500000;[1999-04-23][Cash Dividend][EUR]0.838470;[2000-05-26][Cash Dividend][EUR]1.000000;[2001-05-18][Cash Dividend][EUR]1.200000;[2002-04-26][Cash Dividend][EUR]0.400000;[2002-04-29][Cash Dividend][EUR]0.560000;[2003-04-17][Cash Dividend][EUR]0.640000;[2004-04-30][Cash Dividend][EUR]0.740000;[2006-05-16][Cash Dividend][EUR]0.500000;[2007-04-30][Cash Dividend][EUR]0.700000;[2008-04-21][Cash Dividend][EUR]1.000000;[2008-05-06][Cash Dividend][EUR]1.700000;[2009-05-05][Cash Dividend][EUR]1.000000;[2010-05-31][Cash Dividend][EUR]0.800000;[2011-06-06][Cash Dividend][EUR]1.000000;[2012-06-04][Cash Dividend][EUR]1.000000;[2013-06-03][Cash Dividend][EUR]1.000000;[2014-05-16][Cash Dividend][EUR]1.100000;[2015-05-18][Cash Dividend][EUR]1.200000;[2016-05-30][Cash Dividend][EUR]1.350000;[2017-05-22][Cash Dividend][EUR]1.550000;[2018-06-04][Cash Dividend][EUR]1.700000;[2019-06-05][Cash Dividend][EUR]1.700000;[2020-06-03][Cash Dividend][EUR]1.350000;[2021-06-02][Cash Dividend][EUR]1.950000;[2022-06-01][Cash Dividend][EUR]2.400000;[2023-05-30][Cash Dividend][EUR]3.250000;[2024-05-29][Cash Dividend][EUR]3.400000;[2025-05-20][Cash Dividend][EUR]3.400000;</t>
  </si>
  <si>
    <t>[1986-06-10][Cash Dividend][FRF][N/A]12.000000;[1987-05-19][Cash Dividend][FRF][N/A]16.000000;[1988-06-01][Cash Dividend][FRF][N/A]20.000000;[1989-06-01][Cash Dividend][FRF][N/A]24.000000;[1990-06-01][Cash Dividend][FRF][N/A]6.000000;[1991-06-03][Cash Dividend][FRF][N/A]7.000000;[1992-06-01][Cash Dividend][FRF][N/A]7.000000;[1997-05-09][Cash Dividend][FRF][N/A]2.000000;[1998-04-17][Cash Dividend][FRF][N/A]3.500000;[1999-04-23][Cash Dividend][EUR][N/A]0.838470;[2000-05-26][Cash Dividend][EUR][N/A]1.000000;[2001-05-18][Cash Dividend][EUR][N/A]1.200000;[2002-04-26][Cash Dividend][EUR][N/A]0.400000;[2002-04-29][Cash Dividend][EUR][N/A]0.560000;[2003-04-17][Cash Dividend][EUR][N/A]0.640000;[2004-04-30][Cash Dividend][EUR][N/A]0.740000;[2006-05-16][Cash Dividend][EUR][N/A]0.500000;[2007-04-30][Cash Dividend][EUR][N/A]0.700000;[2008-04-21][Cash Dividend][EUR][N/A]1.000000;[2008-05-06][Cash Dividend][EUR][N/A]1.700000;[2009-05-05][Cash Dividend][EUR][N/A]1.000000;[2010-05-31][Cash Dividend][EUR][N/A]0.800000;[2011-06-06][Cash Dividend][EUR][N/A]1.000000;[2012-06-04][Cash Dividend][EUR][N/A]1.000000;[2013-06-03][Cash Dividend][EUR][N/A]1.000000;[2014-05-16][Cash Dividend][EUR][N/A]1.100000;[2015-05-18][Cash Dividend][EUR][N/A]1.200000;[2016-05-30][Cash Dividend][EUR][N/A]1.350000;[2017-05-22][Cash Dividend][EUR][N/A]1.550000;[2018-06-04][Cash Dividend][EUR][N/A]1.700000;[2019-06-05][Cash Dividend][EUR][N/A]1.700000;[2020-06-03][Cash Dividend][EUR][N/A]1.350000;[2021-06-02][Cash Dividend][EUR][N/A]1.950000;[2022-06-01][Cash Dividend][EUR][N/A]2.400000;[2023-05-30][Cash Dividend][EUR][N/A]3.250000;[2024-05-29][Cash Dividend][EUR][N/A]3.400000;[2025-05-20][Cash Dividend][EUR][N/A]3.400000;</t>
  </si>
  <si>
    <t>[1986-06-10][Cash Dividend][FRF]9.000000;[1987-05-19][Cash Dividend][FRF]12.000000;[1988-06-01][Cash Dividend][FRF]15.000000;[1989-06-01][Cash Dividend][FRF]18.000000;[1990-06-01][Cash Dividend][FRF]4.500000;[1991-06-03][Cash Dividend][FRF]5.250000;[1992-06-01][Cash Dividend][FRF]5.250000;[1997-05-09][Cash Dividend][FRF]2.000000;[1998-04-17][Cash Dividend][FRF]2.625000;[1999-04-23][Cash Dividend][EUR]0.838470;[2000-05-26][Cash Dividend][EUR]1.000000;[2001-05-18][Cash Dividend][EUR]1.200000;[2002-04-26][Cash Dividend][EUR]0.400000;[2002-04-29][Cash Dividend][EUR]0.560000;[2003-04-17][Cash Dividend][EUR]0.640000;[2004-04-30][Cash Dividend][EUR]0.740000;[2006-05-16][Cash Dividend][EUR]0.500000;[2007-04-30][Cash Dividend][EUR]0.700000;[2008-04-21][Cash Dividend][EUR]1.000000;[2008-05-06][Cash Dividend][EUR]1.700000;[2009-05-05][Cash Dividend][EUR]1.000000;[2010-05-31][Cash Dividend][EUR]0.800000;[2011-06-06][Cash Dividend][EUR]1.000000;[2012-06-04][Cash Dividend][EUR]1.000000;[2013-06-03][Cash Dividend][EUR]1.000000;[2014-05-16][Cash Dividend][EUR]1.100000;[2015-05-18][Cash Dividend][EUR]1.200000;[2016-05-30][Cash Dividend][EUR]1.350000;[2017-05-22][Cash Dividend][EUR]1.550000;[2018-06-04][Cash Dividend][EUR]1.700000;[2019-06-05][Cash Dividend][EUR]1.700000;[2020-06-03][Cash Dividend][EUR]1.350000;[2021-06-02][Cash Dividend][EUR]1.950000;[2022-06-01][Cash Dividend][EUR]2.400000;[2023-05-30][Cash Dividend][EUR]3.250000;[2024-05-29][Cash Dividend][EUR]3.400000;[2025-05-20][Cash Dividend][EUR]3.400000;</t>
  </si>
  <si>
    <t>Technologies de l'information</t>
  </si>
  <si>
    <t>Logiciels et systèmes de services informatiques</t>
  </si>
  <si>
    <t>Rob Hales, CFA</t>
  </si>
  <si>
    <t>Dassault Systemes SE</t>
  </si>
  <si>
    <t>DSY</t>
  </si>
  <si>
    <t>1016118</t>
  </si>
  <si>
    <t>0C00000AVH</t>
  </si>
  <si>
    <t>0P00009WEN</t>
  </si>
  <si>
    <t>Software - Application</t>
  </si>
  <si>
    <t>[1997-07-18][Cash Dividend][FRF]0.085000;[1998-07-07][Cash Dividend][FRF]0.115000;[1999-07-01][Cash Dividend][EUR]0.022105;[2000-07-03][Cash Dividend][EUR]0.026679;[2001-06-25][Cash Dividend][EUR]0.031000;[2002-06-18][Cash Dividend][EUR]0.033000;[2003-06-18][Cash Dividend][EUR]0.033000;[2004-06-22][Cash Dividend][EUR]0.051000;[2005-06-28][Cash Dividend][EUR]0.038000;[2006-07-05][Cash Dividend][EUR]0.042000;[2007-06-27][Cash Dividend][EUR]0.044000;[2008-06-17][Cash Dividend][EUR]0.046000;[2009-06-22][Cash Dividend][EUR]0.046000;[2010-06-14][Cash Dividend][EUR]0.046000;[2011-06-13][Cash Dividend][EUR]0.054000;[2012-06-21][Cash Dividend][EUR]0.070000;[2013-06-05][Cash Dividend][EUR]0.080000;[2014-05-30][Cash Dividend][EUR]0.083000;[2015-06-03][Cash Dividend][EUR]0.086000;[2016-06-02][Cash Dividend][EUR]0.094000;[2017-05-30][Cash Dividend][EUR]0.106000;[2018-05-29][Cash Dividend][EUR]0.116000;[2019-05-29][Cash Dividend][EUR]0.130000;[2020-05-28][Cash Dividend][EUR]0.140000;[2021-05-28][Cash Dividend][EUR]0.112000;[2022-05-23][Cash Dividend][EUR]0.170000;[2023-05-29][Cash Dividend][EUR]0.210000;[2024-05-27][Cash Dividend][EUR]0.230000;[2025-05-26][Cash Dividend][EUR]0.260000;</t>
  </si>
  <si>
    <t>[1997-07-18][Cash Dividend][FRF][N/A]0.085000;[1998-07-07][Cash Dividend][FRF][N/A]0.115000;[1999-07-01][Cash Dividend][EUR][N/A]0.022105;[2000-07-03][Cash Dividend][EUR][N/A]0.026679;[2001-06-25][Cash Dividend][EUR][N/A]0.031000;[2002-06-18][Cash Dividend][EUR][N/A]0.033000;[2003-06-18][Cash Dividend][EUR][N/A]0.033000;[2004-06-22][Cash Dividend][EUR][N/A]0.051000;[2005-06-28][Cash Dividend][EUR][N/A]0.038000;[2006-07-05][Cash Dividend][EUR][N/A]0.042000;[2007-06-27][Cash Dividend][EUR][N/A]0.044000;[2008-06-17][Cash Dividend][EUR][N/A]0.046000;[2009-06-22][Cash Dividend][EUR][N/A]0.046000;[2010-06-14][Cash Dividend][EUR][N/A]0.046000;[2011-06-13][Cash Dividend][EUR][N/A]0.054000;[2012-06-21][Cash Dividend][EUR][N/A]0.070000;[2013-06-05][Cash Dividend][EUR][N/A]0.080000;[2014-05-30][Cash Dividend][EUR][N/A]0.083000;[2015-06-03][Cash Dividend][EUR][N/A]0.086000;[2016-06-02][Cash Dividend][EUR][N/A]0.094000;[2017-05-30][Cash Dividend][EUR][N/A]0.106000;[2018-05-29][Cash Dividend][EUR][N/A]0.116000;[2019-05-29][Cash Dividend][EUR][N/A]0.130000;[2020-05-28][Cash Dividend][EUR][N/A]0.140000;[2021-05-28][Cash Dividend][EUR][N/A]0.112000;[2022-05-23][Cash Dividend][EUR][N/A]0.170000;[2023-05-29][Cash Dividend][EUR][N/A]0.210000;[2024-05-27][Cash Dividend][EUR][N/A]0.230000;[2025-05-26][Cash Dividend][EUR][N/A]0.260000;</t>
  </si>
  <si>
    <t>[1997-07-18][Cash Dividend][FRF]0.085000;[1998-07-07][Cash Dividend][FRF]0.086250;[1999-07-01][Cash Dividend][EUR]0.016579;[2000-07-03][Cash Dividend][EUR]0.026679;[2001-06-25][Cash Dividend][EUR]0.031000;[2002-06-18][Cash Dividend][EUR]0.033000;[2003-06-18][Cash Dividend][EUR]0.033000;[2004-06-22][Cash Dividend][EUR]0.034000;[2005-06-28][Cash Dividend][EUR]0.038000;[2006-07-05][Cash Dividend][EUR]0.042000;[2007-06-27][Cash Dividend][EUR]0.044000;[2008-06-17][Cash Dividend][EUR]0.046000;[2009-06-22][Cash Dividend][EUR]0.046000;[2010-06-14][Cash Dividend][EUR]0.046000;[2011-06-13][Cash Dividend][EUR]0.054000;[2012-06-21][Cash Dividend][EUR]0.070000;[2013-06-05][Cash Dividend][EUR]0.080000;[2014-05-30][Cash Dividend][EUR]0.083000;[2015-06-03][Cash Dividend][EUR]0.086000;[2016-06-02][Cash Dividend][EUR]0.094000;[2017-05-30][Cash Dividend][EUR]0.106000;[2018-05-29][Cash Dividend][EUR]0.116000;[2019-05-29][Cash Dividend][EUR]0.130000;[2020-05-28][Cash Dividend][EUR]0.140000;[2021-05-28][Cash Dividend][EUR]0.112000;[2022-05-23][Cash Dividend][EUR]0.170000;[2023-05-29][Cash Dividend][EUR]0.210000;[2024-05-27][Cash Dividend][EUR]0.230000;[2025-05-26][Cash Dividend][EUR]0.260000;</t>
  </si>
  <si>
    <t>[1997-10-14]1.000000:2.000000;[2014-07-17]1.000000:2.000000;[2021-07-07]1.000000:5.000000;</t>
  </si>
  <si>
    <t>Prosus NV Ordinary Shares - Class N</t>
  </si>
  <si>
    <t>PRX</t>
  </si>
  <si>
    <t>Prosus NV</t>
  </si>
  <si>
    <t>0C0000BOAG</t>
  </si>
  <si>
    <t>0P0001ICBL</t>
  </si>
  <si>
    <t>Internet Content &amp; Information</t>
  </si>
  <si>
    <t>SAP SE</t>
  </si>
  <si>
    <t>SAP</t>
  </si>
  <si>
    <t>1000184</t>
  </si>
  <si>
    <t>0C000008WT</t>
  </si>
  <si>
    <t>0P00009QRW</t>
  </si>
  <si>
    <t>[1999-05-07][Cash Dividend][EUR]0.523333;[2000-05-08][Cash Dividend][EUR]0.523333;[2001-05-04][Cash Dividend][EUR]0.570000;[2002-05-06][Cash Dividend][EUR]0.580000;[2003-05-12][Cash Dividend][EUR]0.600000;[2004-05-07][Cash Dividend][EUR]0.800000;[2005-05-13][Cash Dividend][EUR]1.100000;[2006-05-10][Cash Dividend][EUR]1.450000;[2007-05-11][Cash Dividend][EUR]0.460000;[2008-06-04][Cash Dividend][EUR]0.500000;[2009-05-20][Cash Dividend][EUR]0.500000;[2010-06-09][Cash Dividend][EUR]0.500000;[2011-05-26][Cash Dividend][EUR]0.600000;[2012-05-24][Cash Dividend][EUR]0.750000;[2012-05-24][Special Cash Dividend][EUR]0.350000;[2013-06-05][Cash Dividend][EUR]0.850000;[2014-05-22][Cash Dividend][EUR]1.000000;[2015-05-21][Cash Dividend][EUR]1.100000;[2016-05-13][Cash Dividend][EUR]1.150000;[2017-05-11][Cash Dividend][EUR]1.250000;[2018-05-18][Cash Dividend][EUR]1.400000;[2019-05-16][Cash Dividend][EUR]1.500000;[2020-05-21][Cash Dividend][EUR]1.580000;[2021-05-13][Cash Dividend][EUR]1.850000;[2022-05-19][Cash Dividend][EUR]1.950000;[2022-05-19][Special Cash Dividend][EUR]0.500000;[2023-05-12][Cash Dividend][EUR]2.050000;[2024-05-16][Cash Dividend][EUR]2.200000;[2025-05-14][Cash Dividend][EUR]2.350000;</t>
  </si>
  <si>
    <t>[1999-05-07][Cash Dividend][EUR][N/A]0.523333;[2000-05-08][Cash Dividend][EUR][N/A]0.523333;[2001-05-04][Cash Dividend][EUR][N/A]0.570000;[2002-05-06][Cash Dividend][EUR][N/A]0.580000;[2003-05-12][Cash Dividend][EUR][N/A]0.600000;[2004-05-07][Cash Dividend][EUR][N/A]0.800000;[2005-05-13][Cash Dividend][EUR][N/A]1.100000;[2006-05-10][Cash Dividend][EUR][N/A]1.450000;[2007-05-11][Cash Dividend][EUR][N/A]0.460000;[2008-06-04][Cash Dividend][EUR][N/A]0.500000;[2009-05-20][Cash Dividend][EUR][N/A]0.500000;[2010-06-09][Cash Dividend][EUR][N/A]0.500000;[2011-05-26][Cash Dividend][EUR][N/A]0.600000;[2012-05-24][Cash Dividend][EUR][N/A]0.750000;[2012-05-24][Special Cash Dividend][EUR][N/A]0.350000;[2013-06-05][Cash Dividend][EUR][N/A]0.850000;[2014-05-22][Cash Dividend][EUR][N/A]1.000000;[2015-05-21][Cash Dividend][EUR][N/A]1.100000;[2016-05-13][Cash Dividend][EUR][N/A]1.150000;[2017-05-11][Cash Dividend][EUR][N/A]1.250000;[2018-05-18][Cash Dividend][EUR][N/A]1.400000;[2019-05-16][Cash Dividend][EUR][N/A]1.500000;[2020-05-21][Cash Dividend][EUR][N/A]1.580000;[2021-05-13][Cash Dividend][EUR][N/A]1.850000;[2022-05-19][Cash Dividend][EUR][N/A]1.950000;[2022-05-19][Special Cash Dividend][EUR][N/A]0.500000;[2023-05-12][Cash Dividend][EUR][N/A]2.050000;[2024-05-16][Cash Dividend][EUR][N/A]2.200000;[2025-05-14][Cash Dividend][EUR][N/A]2.350000;</t>
  </si>
  <si>
    <t>[1999-05-07][Cash Dividend][EUR]0.523333;[2000-05-08][Cash Dividend][EUR]0.523333;[2001-05-04][Cash Dividend][EUR]0.570000;[2002-05-06][Cash Dividend][EUR]0.580000;[2003-05-12][Cash Dividend][EUR]0.600000;[2004-05-07][Cash Dividend][EUR]0.800000;[2005-05-13][Cash Dividend][EUR]1.100000;[2006-05-10][Cash Dividend][EUR]1.450000;[2007-05-11][Cash Dividend][EUR]0.460000;[2008-06-04][Cash Dividend][EUR]0.500000;[2009-05-20][Cash Dividend][EUR]0.500000;[2010-06-09][Cash Dividend][EUR]0.368125;[2011-05-26][Cash Dividend][EUR]0.441800;[2012-05-24][Cash Dividend][EUR]0.552188;[2012-05-24][Special Cash Dividend][EUR]0.257688;[2013-06-05][Cash Dividend][EUR]0.625900;[2014-05-22][Cash Dividend][EUR]0.736300;[2015-05-21][Cash Dividend][EUR]0.809875;[2016-05-13][Cash Dividend][EUR]0.846688;[2017-05-11][Cash Dividend][EUR]0.920313;[2018-05-18][Cash Dividend][EUR]1.030750;[2019-05-16][Cash Dividend][EUR]1.104375;[2020-05-21][Cash Dividend][EUR]1.163275;[2021-05-13][Cash Dividend][EUR]1.362062;[2022-05-19][Cash Dividend][EUR]1.435688;[2022-05-19][Special Cash Dividend][EUR]0.368125;[2023-05-12][Cash Dividend][EUR]1.509313;[2024-05-16][Cash Dividend][EUR]1.619750;[2025-05-14][Cash Dividend][EUR]1.730188;</t>
  </si>
  <si>
    <t>[1995-08-01]1.000000:10.000000;[2000-06-26]1.000000:3.000000;</t>
  </si>
  <si>
    <t>Eni SpA</t>
  </si>
  <si>
    <t>ENI</t>
  </si>
  <si>
    <t>1002242</t>
  </si>
  <si>
    <t>0C000007GK</t>
  </si>
  <si>
    <t>0P00009DJU</t>
  </si>
  <si>
    <t>Oil &amp; Gas Integrated</t>
  </si>
  <si>
    <t>[2001-06-18]2.000000:1.000000</t>
  </si>
  <si>
    <t>Énergie</t>
  </si>
  <si>
    <t>Non-renewable Energy</t>
  </si>
  <si>
    <t>Pétrole: intégré</t>
  </si>
  <si>
    <t>Allen Good, CFA</t>
  </si>
  <si>
    <t>TotalEnergies SE</t>
  </si>
  <si>
    <t>TTE</t>
  </si>
  <si>
    <t>879764</t>
  </si>
  <si>
    <t>0C00000COT</t>
  </si>
  <si>
    <t>0P00009WRK</t>
  </si>
  <si>
    <t>[1992-02-10]1.000000:4.000000;[2006-05-18]1.000000:4.000000;</t>
  </si>
  <si>
    <t>BioMerieux SA</t>
  </si>
  <si>
    <t>BIM</t>
  </si>
  <si>
    <t>0C00000W0R</t>
  </si>
  <si>
    <t>0P00009WBY</t>
  </si>
  <si>
    <t>Diagnostics &amp; Research</t>
  </si>
  <si>
    <t>[2005-06-22][Cash Dividend][EUR]0.133333;[2006-06-14][Cash Dividend][EUR]0.153333;[2007-06-13][Cash Dividend][EUR]0.253333;[2008-06-16][Cash Dividend][EUR]0.253333;[2009-06-15][Cash Dividend][EUR]0.270000;[2010-06-14][Cash Dividend][EUR]0.306667;[2011-06-17][Cash Dividend][EUR]0.326667;[2012-06-01][Cash Dividend][EUR]0.326667;[2013-06-04][Cash Dividend][EUR]0.326667;[2014-06-03][Cash Dividend][EUR]0.333333;[2015-06-05][Cash Dividend][EUR]0.333333;[2016-06-07][Cash Dividend][EUR]0.333333;[2017-06-06][Cash Dividend][EUR]0.333333;[2018-06-05][Cash Dividend][EUR]0.340000;[2019-06-04][Cash Dividend][EUR]0.350000;[2020-07-14][Cash Dividend][EUR]0.190000;[2021-06-04][Cash Dividend][EUR]0.620000;[2022-06-06][Cash Dividend][EUR]0.850000;[2023-06-06][Cash Dividend][EUR]0.850000;[2024-06-07][Cash Dividend][EUR]0.850000;[2025-06-09][Cash Dividend][EUR]0.900000;</t>
  </si>
  <si>
    <t>[2005-06-22][Cash Dividend][EUR][N/A]0.133333;[2006-06-14][Cash Dividend][EUR][N/A]0.153333;[2007-06-13][Cash Dividend][EUR][N/A]0.253333;[2008-06-16][Cash Dividend][EUR][N/A]0.253333;[2009-06-15][Cash Dividend][EUR][N/A]0.270000;[2010-06-14][Cash Dividend][EUR][N/A]0.306667;[2011-06-17][Cash Dividend][EUR][N/A]0.326667;[2012-06-01][Cash Dividend][EUR][N/A]0.326667;[2013-06-04][Cash Dividend][EUR][N/A]0.326667;[2014-06-03][Cash Dividend][EUR][N/A]0.333333;[2015-06-05][Cash Dividend][EUR][N/A]0.333333;[2016-06-07][Cash Dividend][EUR][N/A]0.333333;[2017-06-06][Cash Dividend][EUR][N/A]0.333333;[2018-06-05][Cash Dividend][EUR][N/A]0.340000;[2019-06-04][Cash Dividend][EUR][N/A]0.350000;[2020-07-14][Cash Dividend][EUR][N/A]0.190000;[2021-06-04][Cash Dividend][EUR][N/A]0.620000;[2022-06-06][Cash Dividend][EUR][N/A]0.850000;[2023-06-06][Cash Dividend][EUR][N/A]0.850000;[2024-06-07][Cash Dividend][EUR][N/A]0.850000;[2025-06-09][Cash Dividend][EUR][N/A]0.900000;</t>
  </si>
  <si>
    <t>[2017-09-20]1.000000:3.000000</t>
  </si>
  <si>
    <t>Medical Equipment And Services</t>
  </si>
  <si>
    <t>Equipement médical</t>
  </si>
  <si>
    <t>Essilorluxottica</t>
  </si>
  <si>
    <t>EL</t>
  </si>
  <si>
    <t>1544038</t>
  </si>
  <si>
    <t>0C00000VRP</t>
  </si>
  <si>
    <t>0P00009WFV</t>
  </si>
  <si>
    <t>Instruments et fournitures Médicales</t>
  </si>
  <si>
    <t>[1981-06-29][Cash Dividend][FRF]0.700000;[1982-06-30][Cash Dividend][FRF]0.750000;[1983-06-20][Cash Dividend][FRF]1.000000;[1984-06-29][Cash Dividend][FRF]1.250000;[1985-07-01][Cash Dividend][FRF]1.250000;[1986-06-30][Cash Dividend][FRF]1.400000;[1987-07-02][Cash Dividend][FRF]1.500000;[1988-07-04][Cash Dividend][FRF]1.700000;[1989-07-03][Cash Dividend][FRF]2.000000;[1990-07-03][Cash Dividend][FRF]2.150000;[1991-07-03][Cash Dividend][FRF]0.430000;[1992-07-03][Cash Dividend][FRF]0.430000;[1993-07-02][Cash Dividend][FRF]0.430000;[1994-07-04][Cash Dividend][FRF]0.500000;[1995-07-04][Cash Dividend][FRF]0.575000;[1996-07-02][Cash Dividend][FRF]0.675000;[1997-07-02][Cash Dividend][FRF]0.725000;[1998-07-01][Cash Dividend][FRF]0.850000;[1999-06-01][Cash Dividend][EUR]0.160072;[2000-06-05][Cash Dividend][EUR]0.170000;[2001-05-21][Cash Dividend][EUR]0.195000;[2002-05-22][Cash Dividend][EUR]0.250000;[2002-05-28][Cash Dividend][EUR]0.205000;[2003-05-12][Cash Dividend][EUR]0.150000;[2003-05-20][Cash Dividend][EUR]0.250000;[2004-05-18][Cash Dividend][EUR]0.420000;[2005-05-16][Cash Dividend][EUR]0.250000;[2005-05-18][Cash Dividend][EUR]0.380000;[2006-05-10][Cash Dividend][EUR]0.325000;[2006-05-16][Cash Dividend][EUR]0.470000;[2007-05-15][Cash Dividend][EUR]0.550000;[2008-05-23][Cash Dividend][EUR]0.620000;[2008-06-27][Cash Dividend][EUR]1.200000;[2009-05-21][Cash Dividend][EUR]0.660000;[2010-05-25][Cash Dividend][EUR]0.700000;[2011-05-16][Cash Dividend][EUR]0.830000;[2012-05-24][Cash Dividend][EUR]0.850000;[2013-05-30][Cash Dividend][EUR]0.880000;[2014-05-22][Cash Dividend][EUR]0.940000;[2015-05-19][Cash Dividend][EUR]1.020000;[2016-05-17][Cash Dividend][EUR]1.110000;[2017-05-17][Cash Dividend][EUR]1.500000;[2018-04-26][Cash Dividend][EUR]1.530000;[2019-05-21][Cash Dividend][EUR]2.040000;[2020-12-23][Cash Dividend][EUR]1.150000;[2021-05-28][Cash Dividend][EUR]1.080000;[2022-05-30][Cash Dividend][EUR]2.510000;[2023-05-22][Cash Dividend][EUR]3.230000;[2024-05-06][Cash Dividend][EUR]3.950000;[2025-05-07][Cash Dividend][EUR]3.950000;</t>
  </si>
  <si>
    <t>[1981-06-29][Cash Dividend][FRF][N/A]0.700000;[1982-06-30][Cash Dividend][FRF][N/A]0.750000;[1983-06-20][Cash Dividend][FRF][N/A]1.000000;[1984-06-29][Cash Dividend][FRF][N/A]1.250000;[1985-07-01][Cash Dividend][FRF][N/A]1.250000;[1986-06-30][Cash Dividend][FRF][N/A]1.400000;[1987-07-02][Cash Dividend][FRF][N/A]1.500000;[1988-07-04][Cash Dividend][FRF][N/A]1.700000;[1989-07-03][Cash Dividend][FRF][N/A]2.000000;[1990-07-03][Cash Dividend][FRF][N/A]2.150000;[1991-07-03][Cash Dividend][FRF][N/A]0.430000;[1992-07-03][Cash Dividend][FRF][N/A]0.430000;[1993-07-02][Cash Dividend][FRF][N/A]0.430000;[1994-07-04][Cash Dividend][FRF][N/A]0.500000;[1995-07-04][Cash Dividend][FRF][N/A]0.575000;[1996-07-02][Cash Dividend][FRF][N/A]0.675000;[1997-07-02][Cash Dividend][FRF][N/A]0.725000;[1998-07-01][Cash Dividend][FRF][N/A]0.850000;[1999-06-01][Cash Dividend][EUR][N/A]0.160072;[2000-06-05][Cash Dividend][EUR][N/A]0.170000;[2001-05-21][Cash Dividend][EUR][N/A]0.195000;[2002-05-22][Cash Dividend][EUR][N/A]0.250000;[2002-05-28][Cash Dividend][EUR][N/A]0.205000;[2003-05-12][Cash Dividend][EUR][N/A]0.150000;[2003-05-20][Cash Dividend][EUR][N/A]0.250000;[2004-05-18][Cash Dividend][EUR][N/A]0.420000;[2005-05-16][Cash Dividend][EUR][N/A]0.250000;[2005-05-18][Cash Dividend][EUR][N/A]0.380000;[2006-05-10][Cash Dividend][EUR][N/A]0.325000;[2006-05-16][Cash Dividend][EUR][N/A]0.470000;[2007-05-15][Cash Dividend][EUR][N/A]0.550000;[2008-05-23][Cash Dividend][EUR][N/A]0.620000;[2008-06-27][Cash Dividend][EUR][N/A]1.200000;[2009-05-21][Cash Dividend][EUR][N/A]0.660000;[2010-05-25][Cash Dividend][EUR][N/A]0.700000;[2011-05-16][Cash Dividend][EUR][N/A]0.830000;[2012-05-24][Cash Dividend][EUR][N/A]0.850000;[2013-05-30][Cash Dividend][EUR][N/A]0.880000;[2014-05-22][Cash Dividend][EUR][N/A]0.940000;[2015-05-19][Cash Dividend][EUR][N/A]1.020000;[2016-05-17][Cash Dividend][EUR][N/A]1.110000;[2017-05-17][Cash Dividend][EUR][N/A]1.500000;[2018-04-26][Cash Dividend][EUR][N/A]1.530000;[2019-05-21][Cash Dividend][EUR][N/A]2.040000;[2020-12-23][Cash Dividend][EUR][N/A]1.150000;[2021-05-28][Cash Dividend][EUR][N/A]1.080000;[2022-05-30][Cash Dividend][EUR][N/A]2.510000;[2023-05-22][Cash Dividend][EUR][N/A]3.230000;[2024-05-06][Cash Dividend][EUR][N/A]3.950000;[2025-05-07][Cash Dividend][EUR][N/A]3.950000;</t>
  </si>
  <si>
    <t>[1981-06-29][Cash Dividend][FRF]0.525000;[1982-06-30][Cash Dividend][FRF]0.562500;[1983-06-20][Cash Dividend][FRF]0.750000;[1984-06-29][Cash Dividend][FRF]0.937500;[1985-07-01][Cash Dividend][FRF]1.250000;[1986-06-30][Cash Dividend][FRF]1.050000;[1987-07-02][Cash Dividend][FRF]1.125000;[1988-07-04][Cash Dividend][FRF]1.275000;[1989-07-03][Cash Dividend][FRF]1.500000;[1990-07-03][Cash Dividend][FRF]1.612500;[1991-07-03][Cash Dividend][FRF]0.322500;[1992-07-03][Cash Dividend][FRF]0.322500;[1993-07-02][Cash Dividend][FRF]0.322500;[1994-07-04][Cash Dividend][FRF]0.375000;[1995-07-04][Cash Dividend][FRF]0.143750;[1996-07-02][Cash Dividend][FRF]0.621475;[1997-07-02][Cash Dividend][FRF]0.725000;[1998-07-01][Cash Dividend][FRF]0.850000;[1999-06-01][Cash Dividend][EUR]0.160072;[2000-06-05][Cash Dividend][EUR]0.170000;[2001-05-21][Cash Dividend][EUR]0.195000;[2002-05-22][Cash Dividend][EUR]0.250000;[2002-05-28][Cash Dividend][EUR]0.205000;[2003-05-12][Cash Dividend][EUR]0.150000;[2003-05-20][Cash Dividend][EUR]0.250000;[2004-05-18][Cash Dividend][EUR]0.280000;[2005-05-16][Cash Dividend][EUR]0.250000;[2005-05-18][Cash Dividend][EUR]0.380000;[2006-05-10][Cash Dividend][EUR]0.325000;[2006-05-16][Cash Dividend][EUR]0.470000;[2007-05-15][Cash Dividend][EUR]0.550000;[2008-05-23][Cash Dividend][EUR]0.620000;;[2009-05-21][Cash Dividend][EUR]0.660000;[2010-05-25][Cash Dividend][EUR]0.700000;[2011-05-16][Cash Dividend][EUR]0.830000;[2012-05-24][Cash Dividend][EUR]0.850000;[2013-05-30][Cash Dividend][EUR]0.880000;[2014-05-22][Cash Dividend][EUR]0.940000;[2015-05-19][Cash Dividend][EUR]1.020000;[2016-05-17][Cash Dividend][EUR]1.110000;[2017-05-17][Cash Dividend][EUR]1.500000;[2018-04-26][Cash Dividend][EUR]1.530000;[2019-05-21][Cash Dividend][EUR]2.040000;[2020-12-23][Cash Dividend][EUR]1.150000;[2021-05-28][Cash Dividend][EUR]1.080000;[2022-05-30][Cash Dividend][EUR]2.510000;[2023-05-22][Cash Dividend][EUR]3.230000;[2024-05-06][Cash Dividend][EUR]3.950000;[2025-05-07][Cash Dividend][EUR]3.950000;</t>
  </si>
  <si>
    <t>[2001-09-17]1.000000:10.000000;[2007-07-16]1.000000:2.000000;</t>
  </si>
  <si>
    <t>Fournitures et instruments dentaires et médicaux</t>
  </si>
  <si>
    <t>Eurofins Scientific SE</t>
  </si>
  <si>
    <t>1701103</t>
  </si>
  <si>
    <t>0C00000UCK</t>
  </si>
  <si>
    <t>Services medicaux</t>
  </si>
  <si>
    <t>ERF</t>
  </si>
  <si>
    <t>0P00009WG2</t>
  </si>
  <si>
    <t>[2007-07-26][Cash Dividend][EUR]0.010000;[2008-07-10][Cash Dividend][EUR]0.365000;[2008-07-21][Cash Dividend][EUR]0.010000;[2009-06-29][Cash Dividend][EUR]0.010000;[2010-07-08][Cash Dividend][EUR]0.010000;[2010-09-27][Cash Dividend][EUR]0.010000;[2011-06-14][Cash Dividend][EUR]0.020000;[2012-04-03][Cash Dividend][EUR]0.080000;[2013-07-05][Cash Dividend][EUR]0.100000;[2014-06-27][Cash Dividend][EUR]0.120000;[2015-06-29][Cash Dividend][EUR]0.132000;[2016-06-29][Cash Dividend][EUR]0.145000;[2017-06-29][Cash Dividend][EUR]0.200000;[2018-06-28][Cash Dividend][EUR]0.240000;[2019-07-03][Cash Dividend][EUR]0.288000;[2021-07-01][Cash Dividend][EUR]0.680000;[2022-07-05][Cash Dividend][EUR]1.000000;[2023-07-04][Cash Dividend][EUR]1.000000;[2024-07-03][Cash Dividend][EUR]0.500000;[2025-04-28][Cash Dividend][EUR]0.600000;</t>
  </si>
  <si>
    <t>[2007-07-26][Cash Dividend][EUR][N/A]0.010000;[2008-07-10][Cash Dividend][EUR][N/A]0.365000;[2008-07-21][Cash Dividend][EUR][N/A]0.010000;[2009-06-29][Cash Dividend][EUR][N/A]0.010000;[2010-07-08][Cash Dividend][EUR][N/A]0.010000;[2010-09-27][Cash Dividend][EUR][N/A]0.010000;[2011-06-14][Cash Dividend][EUR][N/A]0.020000;[2012-04-03][Cash Dividend][EUR][N/A]0.080000;[2013-07-05][Cash Dividend][EUR][N/A]0.100000;[2014-06-27][Cash Dividend][EUR][N/A]0.120000;[2015-06-29][Cash Dividend][EUR][N/A]0.132000;[2016-06-29][Cash Dividend][EUR][N/A]0.145000;[2017-06-29][Cash Dividend][EUR][N/A]0.200000;[2018-06-28][Cash Dividend][EUR][N/A]0.240000;[2019-07-03][Cash Dividend][EUR][N/A]0.288000;[2021-07-01][Cash Dividend][EUR][N/A]0.680000;[2022-07-05][Cash Dividend][EUR][N/A]1.000000;[2023-07-04][Cash Dividend][EUR][N/A]1.000000;[2024-07-03][Cash Dividend][EUR][N/A]0.500000;[2025-04-28][Cash Dividend][EUR][N/A]0.600000;</t>
  </si>
  <si>
    <t>[2007-07-26][Cash Dividend][EUR]0.010000;[2008-07-10][Cash Dividend][EUR]0.365000;[2008-07-21][Cash Dividend][EUR]0.010000;[2009-06-29][Cash Dividend][EUR]0.010000;[2010-07-08][Cash Dividend][EUR]0.010000;[2010-09-27][Cash Dividend][EUR]0.010000;[2011-06-14][Cash Dividend][EUR]0.020000;[2012-04-03][Cash Dividend][EUR]0.080000;[2013-07-05][Cash Dividend][EUR]0.100000;[2014-06-27][Cash Dividend][EUR]0.120000;[2015-06-29][Cash Dividend][EUR]0.132000;[2016-06-29][Cash Dividend][EUR]0.123250;[2017-06-29][Cash Dividend][EUR]0.170000;[2018-06-28][Cash Dividend][EUR]0.240000;[2019-07-03][Cash Dividend][EUR]0.288000;[2021-07-01][Cash Dividend][EUR]0.680000;[2022-07-05][Cash Dividend][EUR]1.000000;[2023-07-04][Cash Dividend][EUR]1.000000;[2024-07-03][Cash Dividend][EUR]0.500000;[2025-04-28][Cash Dividend][EUR]0.600000;</t>
  </si>
  <si>
    <t>[2000-05-22]1.000000:10.000000;[2020-11-19]1.000000:10.000000;</t>
  </si>
  <si>
    <t>L'Oreal SA</t>
  </si>
  <si>
    <t>OR</t>
  </si>
  <si>
    <t>1336216</t>
  </si>
  <si>
    <t>0C0000085E</t>
  </si>
  <si>
    <t>0P00009WL0</t>
  </si>
  <si>
    <t>Produits Domestiques et de Soin Personnel</t>
  </si>
  <si>
    <t>[1981-07-20][Cash Dividend][FRF]2.200000;[1982-07-07][Cash Dividend][FRF]2.376000;[1983-06-30][Cash Dividend][FRF]2.566000;[1984-06-29][Cash Dividend][FRF]2.694000;[1985-06-28][Cash Dividend][FRF]2.815000;[1986-06-30][Cash Dividend][FRF]3.000000;[1987-06-30][Cash Dividend][FRF]3.300000;[1988-06-30][Cash Dividend][FRF]3.700000;[1989-06-30][Cash Dividend][FRF]5.000000;[1990-06-29][Cash Dividend][FRF]6.000000;[1991-06-28][Cash Dividend][FRF]0.700000;[1992-06-26][Cash Dividend][FRF]0.840000;[1993-06-25][Cash Dividend][FRF]0.960000;[1994-06-28][Cash Dividend][FRF]1.080000;[1995-06-28][Cash Dividend][FRF]1.220000;[1996-06-28][Cash Dividend][FRF]1.330000;[1997-07-01][Cash Dividend][FRF]1.400000;[1998-06-12][Cash Dividend][FRF]1.600000;[1999-06-15][Cash Dividend][EUR]0.282031;[2000-06-15][Cash Dividend][EUR]0.340000;[2001-06-08][Cash Dividend][EUR]0.440000;[2002-06-04][Cash Dividend][EUR]0.540000;[2003-05-27][Cash Dividend][EUR]0.640000;[2004-05-14][Cash Dividend][EUR]0.730000;[2005-05-11][Cash Dividend][EUR]0.820000;[2006-05-10][Cash Dividend][EUR]1.000000;[2007-05-03][Cash Dividend][EUR]1.180000;[2008-04-25][Cash Dividend][EUR]1.380000;[2009-04-21][Cash Dividend][EUR]1.440000;[2010-04-30][Cash Dividend][EUR]1.500000;[2011-04-29][Cash Dividend][EUR]1.800000;[2012-04-27][Cash Dividend][EUR]2.000000;[2013-05-07][Cash Dividend][EUR]2.300000;[2014-04-29][Cash Dividend][EUR]2.500000;[2015-05-05][Cash Dividend][EUR]2.700000;[2016-04-29][Cash Dividend][EUR]3.100000;[2017-04-28][Cash Dividend][EUR]3.300000;[2018-04-25][Cash Dividend][EUR]3.550000;[2019-04-26][Cash Dividend][EUR]3.850000;[2020-07-03][Cash Dividend][EUR]3.850000;[2021-04-27][Cash Dividend][EUR]4.000000;[2022-04-27][Cash Dividend][EUR]4.800000;[2023-04-26][Cash Dividend][EUR]6.000000;[2024-04-26][Cash Dividend][EUR]6.600000;[2025-05-05][Cash Dividend][EUR]7.000000;</t>
  </si>
  <si>
    <t>[1981-07-20][Cash Dividend][FRF][N/A]2.200000;[1982-07-07][Cash Dividend][FRF][N/A]2.376000;[1983-06-30][Cash Dividend][FRF][N/A]2.566000;[1984-06-29][Cash Dividend][FRF][N/A]2.694000;[1985-06-28][Cash Dividend][FRF][N/A]2.815000;[1986-06-30][Cash Dividend][FRF][N/A]3.000000;[1987-06-30][Cash Dividend][FRF][N/A]3.300000;[1988-06-30][Cash Dividend][FRF][N/A]3.700000;[1989-06-30][Cash Dividend][FRF][N/A]5.000000;[1990-06-29][Cash Dividend][FRF][N/A]6.000000;[1991-06-28][Cash Dividend][FRF][N/A]0.700000;[1992-06-26][Cash Dividend][FRF][N/A]0.840000;[1993-06-25][Cash Dividend][FRF][N/A]0.960000;[1994-06-28][Cash Dividend][FRF][N/A]1.080000;[1995-06-28][Cash Dividend][FRF][N/A]1.220000;[1996-06-28][Cash Dividend][FRF][N/A]1.330000;[1997-07-01][Cash Dividend][FRF][N/A]1.400000;[1998-06-12][Cash Dividend][FRF][N/A]1.600000;[1999-06-15][Cash Dividend][EUR][N/A]0.282031;[2000-06-15][Cash Dividend][EUR][N/A]0.340000;[2001-06-08][Cash Dividend][EUR][N/A]0.440000;[2002-06-04][Cash Dividend][EUR][N/A]0.540000;[2003-05-27][Cash Dividend][EUR][N/A]0.640000;[2004-05-14][Cash Dividend][EUR][N/A]0.730000;[2005-05-11][Cash Dividend][EUR][N/A]0.820000;[2006-05-10][Cash Dividend][EUR][N/A]1.000000;[2007-05-03][Cash Dividend][EUR][N/A]1.180000;[2008-04-25][Cash Dividend][EUR][N/A]1.380000;[2009-04-21][Cash Dividend][EUR][N/A]1.440000;[2010-04-30][Cash Dividend][EUR][N/A]1.500000;[2011-04-29][Cash Dividend][EUR][N/A]1.800000;[2012-04-27][Cash Dividend][EUR][N/A]2.000000;[2013-05-07][Cash Dividend][EUR][N/A]2.300000;[2014-04-29][Cash Dividend][EUR][N/A]2.500000;[2015-05-05][Cash Dividend][EUR][N/A]2.700000;[2016-04-29][Cash Dividend][EUR][N/A]3.100000;[2017-04-28][Cash Dividend][EUR][N/A]3.300000;[2018-04-25][Cash Dividend][EUR][N/A]3.550000;[2019-04-26][Cash Dividend][EUR][N/A]3.850000;[2020-07-03][Cash Dividend][EUR][N/A]3.850000;[2021-04-27][Cash Dividend][EUR][N/A]4.000000;[2022-04-27][Cash Dividend][EUR][N/A]4.800000;[2023-04-26][Cash Dividend][EUR][N/A]6.000000;[2024-04-26][Cash Dividend][EUR][N/A]6.600000;[2025-05-05][Cash Dividend][EUR][N/A]7.000000;</t>
  </si>
  <si>
    <t>[1981-07-20][Cash Dividend][FRF]1.885000;[1982-07-07][Cash Dividend][FRF]1.972000;[1983-06-30][Cash Dividend][FRF]2.198000;[1984-06-29][Cash Dividend][FRF]2.379000;[1985-06-28][Cash Dividend][FRF]2.534000;[1986-06-30][Cash Dividend][FRF]2.670000;[1987-06-30][Cash Dividend][FRF]3.067000;[1988-06-30][Cash Dividend][FRF]3.323000;[1989-06-30][Cash Dividend][FRF]4.349000;[1990-06-29][Cash Dividend][FRF]5.099000;[1991-06-28][Cash Dividend][FRF]0.614000;[1992-06-26][Cash Dividend][FRF]0.708000;[1993-06-25][Cash Dividend][FRF]0.768000;[1994-06-28][Cash Dividend][FRF]0.860000;[1995-06-28][Cash Dividend][FRF]0.970000;[1996-06-28][Cash Dividend][FRF]1.099000;[1997-07-01][Cash Dividend][FRF]1.400000;[1998-06-12][Cash Dividend][FRF]1.600000;[1999-06-15][Cash Dividend][EUR]0.282031;[2000-06-15][Cash Dividend][EUR]0.340000;[2001-06-08][Cash Dividend][EUR]0.440000;[2002-06-04][Cash Dividend][EUR]0.540000;[2003-05-27][Cash Dividend][EUR]0.640000;[2004-05-14][Cash Dividend][EUR]0.730000;[2005-05-11][Cash Dividend][EUR]0.820000;[2006-05-10][Cash Dividend][EUR]1.000000;[2007-05-03][Cash Dividend][EUR]1.180000;[2008-04-25][Cash Dividend][EUR]1.380000;[2009-04-21][Cash Dividend][EUR]1.440000;[2010-04-30][Cash Dividend][EUR]1.500000;[2011-04-29][Cash Dividend][EUR]1.800000;[2012-04-27][Cash Dividend][EUR]2.000000;[2013-05-07][Cash Dividend][EUR]2.300000;[2014-04-29][Cash Dividend][EUR]2.500000;[2015-05-05][Cash Dividend][EUR]2.700000;[2016-04-29][Cash Dividend][EUR]3.100000;[2017-04-28][Cash Dividend][EUR]3.300000;[2018-04-25][Cash Dividend][EUR]3.550000;[2019-04-26][Cash Dividend][EUR]3.850000;[2020-07-03][Cash Dividend][EUR]3.850000;[2021-04-27][Cash Dividend][EUR]4.000000;[2022-04-27][Cash Dividend][EUR]4.800000;[2023-04-26][Cash Dividend][EUR]6.000000;[2024-04-26][Cash Dividend][EUR]6.600000;[2025-05-05][Cash Dividend][EUR]7.000000;</t>
  </si>
  <si>
    <t>Cosmétiques</t>
  </si>
  <si>
    <t>Dan Su, CFA</t>
  </si>
  <si>
    <t>Sanofi SA</t>
  </si>
  <si>
    <t>1121404</t>
  </si>
  <si>
    <t>0C000008WL</t>
  </si>
  <si>
    <t>0P00009WOZ</t>
  </si>
  <si>
    <t>[1981-07-10][Cash Dividend][FRF]6.500000;[1982-07-09][Cash Dividend][FRF]6.500000;[1983-06-17][Cash Dividend][FRF]6.500000;[1984-07-06][Cash Dividend][FRF]7.000000;[1985-07-05][Cash Dividend][FRF]7.000000;[1986-07-01][Cash Dividend][FRF]7.500000;[1987-07-01][Cash Dividend][FRF]8.000000;[1988-09-23][Cash Dividend][FRF]9.000000;[1989-07-03][Cash Dividend][FRF]9.500000;[1990-07-02][Cash Dividend][FRF]10.500000;[1991-07-03][Cash Dividend][FRF]11.700000;[1992-06-29][Cash Dividend][FRF]13.000000;[1993-06-25][Cash Dividend][FRF]14.500000;[1994-06-27][Cash Dividend][FRF]3.240000;[1995-06-27][Cash Dividend][FRF]3.740000;[1996-06-25][Cash Dividend][FRF]4.340000;[1997-06-26][Cash Dividend][FRF]5.320000;[1998-06-26][Cash Dividend][FRF]6.160000;[1999-06-03][Cash Dividend][EUR]1.097630;[2000-06-05][Cash Dividend][EUR]0.320000;[2001-06-01][Cash Dividend][EUR]0.440000;[2002-06-03][Cash Dividend][EUR]0.660000;[2003-06-02][Cash Dividend][EUR]0.840000;[2004-05-05][Cash Dividend][EUR]0.970000;[2004-09-30][Cash Dividend][EUR]0.050000;[2005-06-07][Cash Dividend][EUR]1.200000;[2005-11-29][Cash Dividend][USD]0.280000;[2006-06-07][Cash Dividend][EUR]1.520000;[2006-11-29][Cash Dividend][USD]0.310000;[2007-06-07][Cash Dividend][EUR]1.750000;[2008-05-16][Cash Dividend][EUR]2.070000;[2009-04-23][Cash Dividend][EUR]2.200000;[2010-05-20][Cash Dividend][EUR]2.400000;[2011-05-16][Cash Dividend][EUR]2.500000;[2012-05-10][Cash Dividend][EUR]2.650000;[2013-05-09][Cash Dividend][EUR]2.770000;[2014-05-12][Cash Dividend][EUR]2.800000;[2015-05-11][Cash Dividend][EUR]2.850000;[2016-05-10][Cash Dividend][EUR]2.930000;[2017-05-16][Cash Dividend][EUR]2.960000;[2018-05-11][Cash Dividend][EUR]3.030000;[2019-05-09][Cash Dividend][EUR]3.070000;[2020-05-04][Cash Dividend][EUR]3.150000;[2021-05-05][Cash Dividend][EUR]3.200000;[2022-05-06][Cash Dividend][EUR]3.330000;[2023-05-30][Cash Dividend][EUR]3.560000;[2024-05-13][Cash Dividend][EUR]3.760000;[2025-05-12][Cash Dividend][EUR]3.920000;</t>
  </si>
  <si>
    <t>[1981-07-10][Cash Dividend][FRF][N/A]6.500000;[1982-07-09][Cash Dividend][FRF][N/A]6.500000;[1983-06-17][Cash Dividend][FRF][N/A]6.500000;[1984-07-06][Cash Dividend][FRF][N/A]7.000000;[1985-07-05][Cash Dividend][FRF][N/A]7.000000;[1986-07-01][Cash Dividend][FRF][N/A]7.500000;[1987-07-01][Cash Dividend][FRF][N/A]8.000000;[1988-09-23][Cash Dividend][FRF][N/A]9.000000;[1989-07-03][Cash Dividend][FRF][N/A]9.500000;[1990-07-02][Cash Dividend][FRF][N/A]10.500000;[1991-07-03][Cash Dividend][FRF][N/A]11.700000;[1992-06-29][Cash Dividend][FRF][N/A]13.000000;[1993-06-25][Cash Dividend][FRF][N/A]14.500000;[1994-06-27][Cash Dividend][FRF][N/A]3.240000;[1995-06-27][Cash Dividend][FRF][N/A]3.740000;[1996-06-25][Cash Dividend][FRF][N/A]4.340000;[1997-06-26][Cash Dividend][FRF][N/A]5.320000;[1998-06-26][Cash Dividend][FRF][N/A]6.160000;[1999-06-03][Cash Dividend][EUR][N/A]1.097630;[2000-06-05][Cash Dividend][EUR][N/A]0.320000;[2001-06-01][Cash Dividend][EUR][N/A]0.440000;[2002-06-03][Cash Dividend][EUR][N/A]0.660000;[2003-06-02][Cash Dividend][EUR][N/A]0.840000;[2004-05-05][Cash Dividend][EUR][N/A]0.970000;[2004-09-30][Cash Dividend][EUR][N/A]0.050000;[2005-06-07][Cash Dividend][EUR][N/A]1.200000;[2005-11-29][Cash Dividend][USD][N/A]0.280000;[2006-06-07][Cash Dividend][EUR][N/A]1.520000;[2006-11-29][Cash Dividend][USD][N/A]0.310000;[2007-06-07][Cash Dividend][EUR][N/A]1.750000;[2008-05-16][Cash Dividend][EUR][N/A]2.070000;[2009-04-23][Cash Dividend][EUR][N/A]2.200000;[2010-05-20][Cash Dividend][EUR][N/A]2.400000;[2011-05-16][Cash Dividend][EUR][N/A]2.500000;[2012-05-10][Cash Dividend][EUR][N/A]2.650000;[2013-05-09][Cash Dividend][EUR][N/A]2.770000;[2014-05-12][Cash Dividend][EUR][N/A]2.800000;[2015-05-11][Cash Dividend][EUR][N/A]2.850000;[2016-05-10][Cash Dividend][EUR][N/A]2.930000;[2017-05-16][Cash Dividend][EUR][N/A]2.960000;[2018-05-11][Cash Dividend][EUR][N/A]3.030000;[2019-05-09][Cash Dividend][EUR][N/A]3.070000;[2020-05-04][Cash Dividend][EUR][N/A]3.150000;[2021-05-05][Cash Dividend][EUR][N/A]3.200000;[2022-05-06][Cash Dividend][EUR][N/A]3.330000;[2023-05-30][Cash Dividend][EUR][N/A]3.560000;[2024-05-13][Cash Dividend][EUR][N/A]3.760000;[2025-05-12][Cash Dividend][EUR][N/A]3.920000;</t>
  </si>
  <si>
    <t>[1981-07-10][Cash Dividend][FRF]4.880000;[1982-07-09][Cash Dividend][FRF]4.880000;[1983-06-17][Cash Dividend][FRF]4.880000;[1984-07-06][Cash Dividend][FRF]5.250000;[1985-07-05][Cash Dividend][FRF]5.250000;[1986-07-01][Cash Dividend][FRF]5.630000;[1987-07-01][Cash Dividend][FRF]6.000000;[1988-09-23][Cash Dividend][FRF]6.760000;[1989-07-03][Cash Dividend][FRF]7.130000;[1990-07-02][Cash Dividend][FRF]7.880000;[1991-07-03][Cash Dividend][FRF]8.780000;[1992-06-29][Cash Dividend][FRF]9.750000;[1993-06-25][Cash Dividend][FRF]10.880000;[1994-06-27][Cash Dividend][FRF]2.430000;[1995-06-27][Cash Dividend][FRF]2.805000;[1996-06-25][Cash Dividend][FRF]3.260000;[1997-06-26][Cash Dividend][FRF]5.320000;[1998-06-26][Cash Dividend][FRF]6.160000;[1999-06-03][Cash Dividend][EUR]1.097630;[2000-06-05][Cash Dividend][EUR]0.320000;[2001-06-01][Cash Dividend][EUR]0.440000;[2002-06-03][Cash Dividend][EUR]0.660000;[2003-06-02][Cash Dividend][EUR]0.840000;[2004-05-05][Cash Dividend][EUR]0.970000;[2004-09-30][Cash Dividend][EUR]0.050000;[2005-06-07][Cash Dividend][EUR]1.200000;[2005-11-29][Cash Dividend][USD]0.280000;[2006-06-07][Cash Dividend][EUR]1.520000;[2006-11-29][Cash Dividend][USD]0.310000;[2007-06-07][Cash Dividend][EUR]1.750000;[2008-05-16][Cash Dividend][EUR]2.070000;[2009-04-23][Cash Dividend][EUR]2.200000;[2010-05-20][Cash Dividend][EUR]2.400000;[2011-05-16][Cash Dividend][EUR]2.500000;[2012-05-10][Cash Dividend][EUR]2.650000;[2013-05-09][Cash Dividend][EUR]2.770000;[2014-05-12][Cash Dividend][EUR]2.800000;[2015-05-11][Cash Dividend][EUR]2.850000;[2016-05-10][Cash Dividend][EUR]2.930000;[2017-05-16][Cash Dividend][EUR]2.960000;[2018-05-11][Cash Dividend][EUR]3.030000;[2019-05-09][Cash Dividend][EUR]3.070000;[2020-05-04][Cash Dividend][EUR]3.150000;[2021-05-05][Cash Dividend][EUR]3.200000;[2022-05-06][Cash Dividend][EUR]3.330000;[2023-05-30][Cash Dividend][EUR]3.560000;[2024-05-13][Cash Dividend][EUR]3.760000;[2025-05-12][Cash Dividend][EUR]3.920000;</t>
  </si>
  <si>
    <t>Sartorius Stedim Biotech SA</t>
  </si>
  <si>
    <t>DIM</t>
  </si>
  <si>
    <t>0C00000VKY</t>
  </si>
  <si>
    <t>0P0000A0L8</t>
  </si>
  <si>
    <t>[1995-07-10][Cash Dividend][FRF]0.126667;[1996-07-10][Cash Dividend][FRF]0.126667;[1998-07-10][Cash Dividend][FRF]0.140000;[2000-07-10][Cash Dividend][EUR]0.016667;[2001-07-10][Cash Dividend][EUR]0.018333;[2002-07-10][Cash Dividend][EUR]0.022333;[2003-07-10][Cash Dividend][EUR]0.022333;[2004-07-09][Cash Dividend][EUR]0.033500;[2005-07-12][Cash Dividend][EUR]0.023333;[2006-07-07][Cash Dividend][EUR]0.031667;[2007-05-30][Cash Dividend][EUR]0.031667;[2008-04-25][Cash Dividend][EUR]0.050000;[2008-04-30][Cash Dividend][EUR]0.050000;[2009-04-27][Cash Dividend][EUR]0.050000;[2010-04-27][Cash Dividend][EUR]0.100000;[2011-04-26][Cash Dividend][EUR]0.150000;[2012-04-17][Cash Dividend][EUR]0.166667;[2013-04-16][Cash Dividend][EUR]0.183333;[2014-04-10][Cash Dividend][EUR]0.200000;[2015-04-10][Cash Dividend][EUR]0.216667;[2016-04-13][Cash Dividend][EUR]0.333333;[2017-04-07][Cash Dividend][EUR]0.420000;[2018-04-09][Cash Dividend][EUR]0.460000;[2019-03-29][Cash Dividend][EUR]0.570000;[2020-06-29][Cash Dividend][EUR]0.340000;[2021-03-29][Cash Dividend][EUR]0.680000;[2022-03-31][Cash Dividend][EUR]1.260000;[2023-03-30][Cash Dividend][EUR]1.440000;[2024-04-02][Cash Dividend][EUR]0.690000;[2025-04-02][Cash Dividend][EUR]0.690000;</t>
  </si>
  <si>
    <t>[1995-07-10][Cash Dividend][FRF][N/A]0.126667;[1996-07-10][Cash Dividend][FRF][N/A]0.126667;[1998-07-10][Cash Dividend][FRF][N/A]0.140000;[2000-07-10][Cash Dividend][EUR][N/A]0.016667;[2001-07-10][Cash Dividend][EUR][N/A]0.018333;[2002-07-10][Cash Dividend][EUR][N/A]0.022333;[2003-07-10][Cash Dividend][EUR][N/A]0.022333;[2004-07-09][Cash Dividend][EUR][N/A]0.033500;[2005-07-12][Cash Dividend][EUR][N/A]0.023333;[2006-07-07][Cash Dividend][EUR][N/A]0.031667;[2007-05-30][Cash Dividend][EUR][N/A]0.031667;[2008-04-25][Cash Dividend][EUR][N/A]0.050000;[2008-04-30][Cash Dividend][EUR][N/A]0.050000;[2009-04-27][Cash Dividend][EUR][N/A]0.050000;[2010-04-27][Cash Dividend][EUR][N/A]0.100000;[2011-04-26][Cash Dividend][EUR][N/A]0.150000;[2012-04-17][Cash Dividend][EUR][N/A]0.166667;[2013-04-16][Cash Dividend][EUR][N/A]0.183333;[2014-04-10][Cash Dividend][EUR][N/A]0.200000;[2015-04-10][Cash Dividend][EUR][N/A]0.216667;[2016-04-13][Cash Dividend][EUR][N/A]0.333333;[2017-04-07][Cash Dividend][EUR][N/A]0.420000;[2018-04-09][Cash Dividend][EUR][N/A]0.460000;[2019-03-29][Cash Dividend][EUR][N/A]0.570000;[2020-06-29][Cash Dividend][EUR][N/A]0.340000;[2021-03-29][Cash Dividend][EUR][N/A]0.680000;[2022-03-31][Cash Dividend][EUR][N/A]1.260000;[2023-03-30][Cash Dividend][EUR][N/A]1.440000;[2024-04-02][Cash Dividend][EUR][N/A]0.690000;[2025-04-02][Cash Dividend][EUR][N/A]0.690000;</t>
  </si>
  <si>
    <t>[1995-07-10][Cash Dividend][FRF]0.095000;[1996-07-10][Cash Dividend][FRF]0.126667;[1998-07-10][Cash Dividend][FRF]0.105000;[2000-07-10][Cash Dividend][EUR]0.016667;[2001-07-10][Cash Dividend][EUR]0.018333;[2002-07-10][Cash Dividend][EUR]0.022333;[2003-07-10][Cash Dividend][EUR]0.022333;[2004-07-09][Cash Dividend][EUR]0.022333;[2005-07-12][Cash Dividend][EUR]0.023333;[2006-07-07][Cash Dividend][EUR]0.031667;[2007-05-30][Cash Dividend][EUR]0.031667;[2008-04-25][Cash Dividend][EUR]0.050000;[2008-04-30][Cash Dividend][EUR]0.050000;[2009-04-27][Cash Dividend][EUR]0.050000;[2010-04-27][Cash Dividend][EUR]0.100000;[2011-04-26][Cash Dividend][EUR]0.150000;[2012-04-17][Cash Dividend][EUR]0.166667;[2013-04-16][Cash Dividend][EUR]0.183333;[2014-04-10][Cash Dividend][EUR]0.200000;[2015-04-10][Cash Dividend][EUR]0.216667;[2016-04-13][Cash Dividend][EUR]0.333333;[2017-04-07][Cash Dividend][EUR]0.420000;[2018-04-09][Cash Dividend][EUR]0.460000;[2019-03-29][Cash Dividend][EUR]0.570000;[2020-06-29][Cash Dividend][EUR]0.340000;[2021-03-29][Cash Dividend][EUR]0.680000;[2022-03-31][Cash Dividend][EUR]1.260000;[2023-03-30][Cash Dividend][EUR]1.440000;[2024-04-02][Cash Dividend][EUR]0.690000;[2025-04-02][Cash Dividend][EUR]0.690000;</t>
  </si>
  <si>
    <t>[2005-06-16]1.000000:5.000000;[2016-05-06]1.000000:6.000000;</t>
  </si>
  <si>
    <t>Bureau Veritas SA</t>
  </si>
  <si>
    <t>1719145</t>
  </si>
  <si>
    <t>0C000015ZF</t>
  </si>
  <si>
    <t>Consulting Services</t>
  </si>
  <si>
    <t>[2008-06-12][Cash Dividend][EUR]0.150000;[2009-06-11][Cash Dividend][EUR]0.180000;[2010-06-14][Cash Dividend][EUR]0.210000;[2011-06-09][Cash Dividend][EUR]0.287500;[2012-06-11][Cash Dividend][EUR]0.317500;[2013-06-03][Cash Dividend][EUR]0.457500;[2014-06-02][Cash Dividend][EUR]0.480000;[2015-06-02][Cash Dividend][EUR]0.480000;[2016-05-19][Cash Dividend][EUR]0.510000;[2017-05-18][Cash Dividend][EUR]0.550000;[2018-05-18][Cash Dividend][EUR]0.560000;[2019-05-20][Cash Dividend][EUR]0.560000;[2021-07-05][Cash Dividend][EUR]0.360000;[2022-07-05][Cash Dividend][EUR]0.530000;[2023-07-04][Cash Dividend][EUR]0.770000;[2024-07-02][Cash Dividend][EUR]0.830000;[2025-07-01][Cash Dividend][EUR]0.900000;</t>
  </si>
  <si>
    <t>[2008-06-12][Cash Dividend][EUR][N/A]0.150000;[2009-06-11][Cash Dividend][EUR][N/A]0.180000;[2010-06-14][Cash Dividend][EUR][N/A]0.210000;[2011-06-09][Cash Dividend][EUR][N/A]0.287500;[2012-06-11][Cash Dividend][EUR][N/A]0.317500;[2013-06-03][Cash Dividend][EUR][N/A]0.457500;[2014-06-02][Cash Dividend][EUR][N/A]0.480000;[2015-06-02][Cash Dividend][EUR][N/A]0.480000;[2016-05-19][Cash Dividend][EUR][N/A]0.510000;[2017-05-18][Cash Dividend][EUR][N/A]0.550000;[2018-05-18][Cash Dividend][EUR][N/A]0.560000;[2019-05-20][Cash Dividend][EUR][N/A]0.560000;[2021-07-05][Cash Dividend][EUR][N/A]0.360000;[2022-07-05][Cash Dividend][EUR][N/A]0.530000;[2023-07-04][Cash Dividend][EUR][N/A]0.770000;[2024-07-02][Cash Dividend][EUR][N/A]0.830000;[2025-07-01][Cash Dividend][EUR][N/A]0.900000;</t>
  </si>
  <si>
    <t>[2013-06-21]1.000000:4.000000</t>
  </si>
  <si>
    <t>Back office support, HR &amp; consulting</t>
  </si>
  <si>
    <t>BVI</t>
  </si>
  <si>
    <t>0P0000D50A</t>
  </si>
  <si>
    <t>Euronext NV</t>
  </si>
  <si>
    <t>ENX</t>
  </si>
  <si>
    <t>0C00000VRY</t>
  </si>
  <si>
    <t>0P00013DKO</t>
  </si>
  <si>
    <t>[2015-05-11][Cash Dividend][EUR]0.766853;[2016-05-18][Cash Dividend][EUR]1.132021;[2017-05-24][Cash Dividend][EUR]1.296347;[2018-05-22][Cash Dividend][EUR]1.579352;[2019-05-22][Cash Dividend][EUR]1.405897;[2020-05-20][Cash Dividend][EUR]1.451543;[2021-05-17][Cash Dividend][EUR]1.470000;[2022-05-23][Cash Dividend][EUR]1.930000;[2023-05-23][Cash Dividend][EUR]2.220000;[2024-05-21][Cash Dividend][EUR]2.480000;[2025-05-26][Cash Dividend][EUR]2.900000;</t>
  </si>
  <si>
    <t>[2015-05-11][Cash Dividend][EUR][N/A]0.766853;[2016-05-18][Cash Dividend][EUR][N/A]1.132021;[2017-05-24][Cash Dividend][EUR][N/A]1.296347;[2018-05-22][Cash Dividend][EUR][N/A]1.579352;[2019-05-22][Cash Dividend][EUR][N/A]1.405897;[2020-05-20][Cash Dividend][EUR][N/A]1.451543;[2021-05-17][Cash Dividend][EUR][N/A]1.470000;[2022-05-23][Cash Dividend][EUR][N/A]1.930000;[2023-05-23][Cash Dividend][EUR][N/A]2.220000;[2024-05-21][Cash Dividend][EUR][N/A]2.480000;[2025-05-26][Cash Dividend][EUR][N/A]2.900000;</t>
  </si>
  <si>
    <t>Lvmh Moet Hennessy Louis Vuitton SE</t>
  </si>
  <si>
    <t>MC</t>
  </si>
  <si>
    <t>824046</t>
  </si>
  <si>
    <t>0C00000VOS</t>
  </si>
  <si>
    <t>0P00009WL3</t>
  </si>
  <si>
    <t>[1987-02-16][Cash Dividend][FRF]1.800000;[1987-06-15][Cash Dividend][FRF]4.200000;[1988-02-01][Cash Dividend][FRF]1.800000;[1988-07-04][Cash Dividend][FRF]4.600000;[1989-02-01][Cash Dividend][FRF]2.400000;[1989-06-19][Cash Dividend][FRF]6.400000;[1989-11-30][Cash Dividend][FRF]3.000000;[1990-06-14][Cash Dividend][FRF]9.400000;[1990-11-30][Cash Dividend][FRF]3.300000;[1991-06-13][Cash Dividend][FRF]10.300000;[1991-11-29][Cash Dividend][FRF]3.300000;[1992-06-05][Cash Dividend][FRF]10.300000;[1992-11-30][Cash Dividend][FRF]3.500000;[1993-06-18][Cash Dividend][FRF]10.100000;[1993-11-30][Cash Dividend][FRF]3.500000;[1994-06-27][Cash Dividend][FRF]2.300000;[1994-11-30][Cash Dividend][FRF]1.000000;[1995-06-19][Cash Dividend][FRF]2.500000;[1995-11-30][Cash Dividend][FRF]1.100000;[1996-06-14][Cash Dividend][FRF]2.750000;[1996-11-29][Cash Dividend][FRF]1.160000;[1997-06-13][Cash Dividend][FRF]2.920000;[1997-12-01][Cash Dividend][FRF]1.260000;[1998-06-15][Cash Dividend][FRF]3.200000;[1998-12-01][Cash Dividend][FRF]1.260000;[1999-06-01][Cash Dividend][EUR]0.487836;[1999-12-01][Cash Dividend][EUR]0.200000;[2000-06-05][Cash Dividend][EUR]0.480000;[2000-12-01][Cash Dividend][EUR]0.220000;[2001-06-05][Cash Dividend][EUR]0.530000;[2001-12-04][Cash Dividend][EUR]0.220000;[2002-06-04][Cash Dividend][EUR]0.530000;[2002-12-03][Cash Dividend][EUR]0.220000;[2003-05-28][Cash Dividend][EUR]0.580000;[2003-12-04][Cash Dividend][EUR]0.220000;[2004-05-19][Cash Dividend][EUR]0.630000;[2004-12-02][Cash Dividend][EUR]0.375000;[2005-05-18][Cash Dividend][EUR]0.700000;[2005-12-02][Cash Dividend][EUR]0.250000;[2006-05-18][Cash Dividend][EUR]0.900000;[2006-12-01][Cash Dividend][EUR]0.300000;[2007-05-15][Cash Dividend][EUR]1.100000;[2007-11-28][Cash Dividend][EUR]0.350000;[2008-05-20][Cash Dividend][EUR]1.250000;[2008-11-05][Cash Dividend][USD]0.320000;[2008-11-27][Cash Dividend][EUR]0.350000;[2009-05-20][Cash Dividend][EUR]1.250000;[2009-11-27][Cash Dividend][EUR]0.350000;[2010-05-20][Cash Dividend][EUR]1.300000;[2010-11-29][Cash Dividend][EUR]0.700000;[2011-05-20][Cash Dividend][EUR]1.400000;[2011-11-29][Cash Dividend][EUR]0.800000;[2012-04-20][Cash Dividend][EUR]1.800000;[2012-11-29][Cash Dividend][EUR]1.100000;[2013-04-22][Cash Dividend][EUR]1.800000;[2013-11-28][Cash Dividend][EUR]1.200000;[2014-04-14][Cash Dividend][EUR]1.900000;[2014-12-02][Cash Dividend][EUR]1.250000;[2015-04-21][Cash Dividend][EUR]1.950000;[2015-12-01][Cash Dividend][EUR]1.350000;[2016-04-19][Cash Dividend][EUR]2.200000;[2016-11-29][Cash Dividend][EUR]1.400000;[2017-04-19][Cash Dividend][EUR]2.600000;[2017-12-05][Cash Dividend][EUR]1.600000;[2018-04-17][Cash Dividend][EUR]3.400000;[2018-12-04][Cash Dividend][EUR]2.000000;[2019-04-25][Cash Dividend][EUR]4.000000;[2019-12-06][Cash Dividend][EUR]2.200000;[2020-07-07][Cash Dividend][EUR]2.600000;[2020-12-01][Cash Dividend][EUR]2.000000;[2021-04-20][Cash Dividend][EUR]4.000000;[2021-11-30][Cash Dividend][EUR]3.000000;[2022-04-26][Cash Dividend][EUR]7.000000;[2022-12-01][Cash Dividend][EUR]5.000000;[2023-04-25][Cash Dividend][EUR]7.000000;[2023-12-04][Cash Dividend][EUR]5.500000;[2024-04-23][Cash Dividend][EUR]7.500000;[2024-12-02][Cash Dividend][EUR]5.500000;[2025-04-24][Cash Dividend][EUR]7.500000;</t>
  </si>
  <si>
    <t>[1987-02-16][Cash Dividend][FRF][N/A]1.800000;[1987-06-15][Cash Dividend][FRF][N/A]4.200000;[1988-02-01][Cash Dividend][FRF][N/A]1.800000;[1988-07-04][Cash Dividend][FRF][N/A]4.600000;[1989-02-01][Cash Dividend][FRF][N/A]2.400000;[1989-06-19][Cash Dividend][FRF][N/A]6.400000;[1989-11-30][Cash Dividend][FRF][N/A]3.000000;[1990-06-14][Cash Dividend][FRF][N/A]9.400000;[1990-11-30][Cash Dividend][FRF][N/A]3.300000;[1991-06-13][Cash Dividend][FRF][N/A]10.300000;[1991-11-29][Cash Dividend][FRF][N/A]3.300000;[1992-06-05][Cash Dividend][FRF][N/A]10.300000;[1992-11-30][Cash Dividend][FRF][N/A]3.500000;[1993-06-18][Cash Dividend][FRF][N/A]10.100000;[1993-11-30][Cash Dividend][FRF][N/A]3.500000;[1994-06-27][Cash Dividend][FRF][N/A]2.300000;[1994-11-30][Cash Dividend][FRF][N/A]1.000000;[1995-06-19][Cash Dividend][FRF][N/A]2.500000;[1995-11-30][Cash Dividend][FRF][N/A]1.100000;[1996-06-14][Cash Dividend][FRF][N/A]2.750000;[1996-11-29][Cash Dividend][FRF][N/A]1.160000;[1997-06-13][Cash Dividend][FRF][N/A]2.920000;[1997-12-01][Cash Dividend][FRF][N/A]1.260000;[1998-06-15][Cash Dividend][FRF][N/A]3.200000;[1998-12-01][Cash Dividend][FRF][N/A]1.260000;[1999-06-01][Cash Dividend][EUR][N/A]0.487836;[1999-12-01][Cash Dividend][EUR][N/A]0.200000;[2000-06-05][Cash Dividend][EUR][N/A]0.480000;[2000-12-01][Cash Dividend][EUR][N/A]0.220000;[2001-06-05][Cash Dividend][EUR][N/A]0.530000;[2001-12-04][Cash Dividend][EUR][N/A]0.220000;[2002-06-04][Cash Dividend][EUR][N/A]0.530000;[2002-12-03][Cash Dividend][EUR][N/A]0.220000;[2003-05-28][Cash Dividend][EUR][N/A]0.580000;[2003-12-04][Cash Dividend][EUR][N/A]0.220000;[2004-05-19][Cash Dividend][EUR][N/A]0.630000;[2004-12-02][Cash Dividend][EUR][N/A]0.375000;[2005-05-18][Cash Dividend][EUR][N/A]0.700000;[2005-12-02][Cash Dividend][EUR][N/A]0.250000;[2006-05-18][Cash Dividend][EUR][N/A]0.900000;[2006-12-01][Cash Dividend][EUR][N/A]0.300000;[2007-05-15][Cash Dividend][EUR][N/A]1.100000;[2007-11-28][Cash Dividend][EUR][N/A]0.350000;[2008-05-20][Cash Dividend][EUR][N/A]1.250000;[2008-11-05][Cash Dividend][USD][N/A]0.320000;[2008-11-27][Cash Dividend][EUR][N/A]0.350000;[2009-05-20][Cash Dividend][EUR][N/A]1.250000;[2009-11-27][Cash Dividend][EUR][N/A]0.350000;[2010-05-20][Cash Dividend][EUR][N/A]1.300000;[2010-11-29][Cash Dividend][EUR][N/A]0.700000;[2011-05-20][Cash Dividend][EUR][N/A]1.400000;[2011-11-29][Cash Dividend][EUR][N/A]0.800000;[2012-04-20][Cash Dividend][EUR][N/A]1.800000;[2012-11-29][Cash Dividend][EUR][N/A]1.100000;[2013-04-22][Cash Dividend][EUR][N/A]1.800000;[2013-11-28][Cash Dividend][EUR][N/A]1.200000;[2014-04-14][Cash Dividend][EUR][N/A]1.900000;[2014-12-02][Cash Dividend][EUR][N/A]1.250000;[2015-04-21][Cash Dividend][EUR][N/A]1.950000;[2015-12-01][Cash Dividend][EUR][N/A]1.350000;[2016-04-19][Cash Dividend][EUR][N/A]2.200000;[2016-11-29][Cash Dividend][EUR][N/A]1.400000;[2017-04-19][Cash Dividend][EUR][N/A]2.600000;[2017-12-05][Cash Dividend][EUR][N/A]1.600000;[2018-04-17][Cash Dividend][EUR][N/A]3.400000;[2018-12-04][Cash Dividend][EUR][N/A]2.000000;[2019-04-25][Cash Dividend][EUR][N/A]4.000000;[2019-12-06][Cash Dividend][EUR][N/A]2.200000;[2020-07-07][Cash Dividend][EUR][N/A]2.600000;[2020-12-01][Cash Dividend][EUR][N/A]2.000000;[2021-04-20][Cash Dividend][EUR][N/A]4.000000;[2021-11-30][Cash Dividend][EUR][N/A]3.000000;[2022-04-26][Cash Dividend][EUR][N/A]7.000000;[2022-12-01][Cash Dividend][EUR][N/A]5.000000;[2023-04-25][Cash Dividend][EUR][N/A]7.000000;[2023-12-04][Cash Dividend][EUR][N/A]5.500000;[2024-04-23][Cash Dividend][EUR][N/A]7.500000;[2024-12-02][Cash Dividend][EUR][N/A]5.500000;[2025-04-24][Cash Dividend][EUR][N/A]7.500000;</t>
  </si>
  <si>
    <t>[1987-02-16][Cash Dividend][FRF]1.800000;[1987-06-15][Cash Dividend][FRF]4.200000;[1988-02-01][Cash Dividend][FRF]1.350000;[1988-07-04][Cash Dividend][FRF]3.472000;[1989-02-01][Cash Dividend][FRF]1.800000;[1989-06-19][Cash Dividend][FRF]4.800000;[1989-11-30][Cash Dividend][FRF]2.250000;[1990-06-14][Cash Dividend][FRF]7.108000;[1990-11-30][Cash Dividend][FRF]2.476000;[1991-06-13][Cash Dividend][FRF]7.921180;[1991-11-29][Cash Dividend][FRF]2.476000;[1992-06-05][Cash Dividend][FRF]8.356000;[1992-11-30][Cash Dividend][FRF]2.626000;[1993-06-18][Cash Dividend][FRF]7.787200;[1993-11-30][Cash Dividend][FRF]2.626000;[1994-06-27][Cash Dividend][FRF]1.726000;[1994-11-30][Cash Dividend][FRF]0.750000;[1995-06-19][Cash Dividend][FRF]1.941340;[1995-11-30][Cash Dividend][FRF]0.825000;[1996-06-14][Cash Dividend][FRF]2.150120;[1996-11-29][Cash Dividend][FRF]1.160000;[1997-06-13][Cash Dividend][FRF]2.920000;[1997-12-01][Cash Dividend][FRF]1.260000;[1998-06-15][Cash Dividend][FRF]3.200000;[1998-12-01][Cash Dividend][FRF]1.260000;[1999-06-01][Cash Dividend][EUR]0.487836;[1999-12-01][Cash Dividend][EUR]0.200000;[2000-06-05][Cash Dividend][EUR]0.480000;[2000-12-01][Cash Dividend][EUR]0.220000;[2001-06-05][Cash Dividend][EUR]0.530000;[2001-12-04][Cash Dividend][EUR]0.220000;[2002-06-04][Cash Dividend][EUR]0.530000;[2002-12-03][Cash Dividend][EUR]0.220000;[2003-05-28][Cash Dividend][EUR]0.580000;[2003-12-04][Cash Dividend][EUR]0.220000;[2004-05-19][Cash Dividend][EUR]0.630000;[2004-12-02][Cash Dividend][EUR]0.250000;[2005-05-18][Cash Dividend][EUR]0.700000;[2005-12-02][Cash Dividend][EUR]0.250000;[2006-05-18][Cash Dividend][EUR]0.900000;[2006-12-01][Cash Dividend][EUR]0.300000;[2007-05-15][Cash Dividend][EUR]1.100000;[2007-11-28][Cash Dividend][EUR]0.350000;[2008-05-20][Cash Dividend][EUR]1.250000;[2008-11-05][Cash Dividend][USD]0.320000;[2008-11-27][Cash Dividend][EUR]0.350000;[2009-05-20][Cash Dividend][EUR]1.250000;[2009-11-27][Cash Dividend][EUR]0.350000;[2010-05-20][Cash Dividend][EUR]1.300000;[2010-11-29][Cash Dividend][EUR]0.700000;[2011-05-20][Cash Dividend][EUR]1.400000;[2011-11-29][Cash Dividend][EUR]0.800000;[2012-04-20][Cash Dividend][EUR]1.800000;[2012-11-29][Cash Dividend][EUR]1.100000;[2013-04-22][Cash Dividend][EUR]1.800000;[2013-11-28][Cash Dividend][EUR]1.200000;[2014-04-14][Cash Dividend][EUR]1.900000;[2014-12-02][Cash Dividend][EUR]1.250000;[2015-04-21][Cash Dividend][EUR]1.950000;[2015-12-01][Cash Dividend][EUR]1.350000;[2016-04-19][Cash Dividend][EUR]2.200000;[2016-11-29][Cash Dividend][EUR]1.400000;[2017-04-19][Cash Dividend][EUR]2.600000;[2017-12-05][Cash Dividend][EUR]1.600000;[2018-04-17][Cash Dividend][EUR]3.400000;[2018-12-04][Cash Dividend][EUR]2.000000;[2019-04-25][Cash Dividend][EUR]4.000000;[2019-12-06][Cash Dividend][EUR]2.200000;[2020-07-07][Cash Dividend][EUR]2.600000;[2020-12-01][Cash Dividend][EUR]2.000000;[2021-04-20][Cash Dividend][EUR]4.000000;[2021-11-30][Cash Dividend][EUR]3.000000;[2022-04-26][Cash Dividend][EUR]7.000000;[2022-12-01][Cash Dividend][EUR]5.000000;[2023-04-25][Cash Dividend][EUR]7.000000;[2023-12-04][Cash Dividend][EUR]5.500000;[2024-04-23][Cash Dividend][EUR]7.500000;[2024-12-02][Cash Dividend][EUR]5.500000;[2025-04-24][Cash Dividend][EUR]7.500000;</t>
  </si>
  <si>
    <t>[2000-07-03]1.000000:5.000000</t>
  </si>
  <si>
    <t>Anheuser-Busch InBev SA/NV</t>
  </si>
  <si>
    <t>ABI</t>
  </si>
  <si>
    <t>1668717</t>
  </si>
  <si>
    <t>0C00000WOD</t>
  </si>
  <si>
    <t>0P0000A63G</t>
  </si>
  <si>
    <t>Boissons - Brasseurs</t>
  </si>
  <si>
    <t>[2001-04-25][Cash Dividend][EUR]0.131287;[2002-05-02][Cash Dividend][EUR]0.181301;[2003-04-30][Cash Dividend][EUR]0.206308;[2004-04-28][Cash Dividend][EUR]0.225063;[2005-04-27][Cash Dividend][EUR]0.243818;[2006-04-26][Cash Dividend][EUR]0.300084;[2007-04-25][Cash Dividend][EUR]0.450126;[2008-04-30][Cash Dividend][EUR]1.525426;[2008-11-25][Special Cash Dividend][EUR]13.040000;[2009-04-29][Cash Dividend][EUR]0.280000;[2010-04-28][Cash Dividend][EUR]0.380000;[2011-04-27][Cash Dividend][EUR]0.800000;[2012-04-27][Cash Dividend][EUR]1.200000;[2013-04-26][Cash Dividend][EUR]1.700000;[2013-11-13][Cash Dividend][EUR]0.600000;[2014-05-05][Cash Dividend][EUR]1.450000;[2014-11-12][Cash Dividend][EUR]1.000000;[2015-05-04][Cash Dividend][EUR]2.000000;[2015-11-12][Cash Dividend][EUR]1.600000;[2016-04-29][Cash Dividend][EUR]2.000000;[2016-11-15][Cash Dividend][EUR]1.600000;[2017-05-02][Cash Dividend][EUR]2.000000;[2017-11-14][Cash Dividend][EUR]1.600000;[2018-04-30][Cash Dividend][EUR]2.000000;[2018-11-27][Cash Dividend][EUR]0.800000;[2019-05-07][Cash Dividend][EUR]1.000000;[2019-11-19][Cash Dividend][EUR]0.800000;[2020-06-09][Cash Dividend][EUR]0.500000;[2021-05-04][Cash Dividend][EUR]0.500000;[2022-05-03][Cash Dividend][EUR]0.500000;[2023-05-03][Cash Dividend][EUR]0.750000;[2024-05-03][Cash Dividend][EUR]0.820000;[2025-05-06][Cash Dividend][EUR]1.000000;</t>
  </si>
  <si>
    <t>[2001-04-25][Cash Dividend][EUR][N/A]0.131287;[2002-05-02][Cash Dividend][EUR][N/A]0.181301;[2003-04-30][Cash Dividend][EUR][N/A]0.206308;[2004-04-28][Cash Dividend][EUR][N/A]0.225063;[2005-04-27][Cash Dividend][EUR][N/A]0.243818;[2006-04-26][Cash Dividend][EUR][N/A]0.300084;[2007-04-25][Cash Dividend][EUR][N/A]0.450126;[2008-04-30][Cash Dividend][EUR][N/A]1.525426;[2008-11-25][Special Cash Dividend][EUR][N/A]13.040000;[2009-04-29][Cash Dividend][EUR][N/A]0.280000;[2010-04-28][Cash Dividend][EUR][N/A]0.380000;[2011-04-27][Cash Dividend][EUR][N/A]0.800000;[2012-04-27][Cash Dividend][EUR][N/A]1.200000;[2013-04-26][Cash Dividend][EUR][N/A]1.700000;[2013-11-13][Cash Dividend][EUR][N/A]0.600000;[2014-05-05][Cash Dividend][EUR][N/A]1.450000;[2014-11-12][Cash Dividend][EUR][N/A]1.000000;[2015-05-04][Cash Dividend][EUR][N/A]2.000000;[2015-11-12][Cash Dividend][EUR][N/A]1.600000;[2016-04-29][Cash Dividend][EUR][N/A]2.000000;[2016-11-15][Cash Dividend][EUR][N/A]1.600000;[2017-05-02][Cash Dividend][EUR][N/A]2.000000;[2017-11-14][Cash Dividend][EUR][N/A]1.600000;[2018-04-30][Cash Dividend][EUR][N/A]2.000000;[2018-11-27][Cash Dividend][EUR][N/A]0.800000;[2019-05-07][Cash Dividend][EUR][N/A]1.000000;[2019-11-19][Cash Dividend][EUR][N/A]0.800000;[2020-06-09][Cash Dividend][EUR][N/A]0.500000;[2021-05-04][Cash Dividend][EUR][N/A]0.500000;[2022-05-03][Cash Dividend][EUR][N/A]0.500000;[2023-05-03][Cash Dividend][EUR][N/A]0.750000;[2024-05-03][Cash Dividend][EUR][N/A]0.820000;[2025-05-06][Cash Dividend][EUR][N/A]1.000000;</t>
  </si>
  <si>
    <t>[2001-04-25][Cash Dividend][EUR]0.098465;[2002-05-02][Cash Dividend][EUR]0.135975;[2003-04-30][Cash Dividend][EUR]0.154731;[2004-04-28][Cash Dividend][EUR]0.168797;[2005-04-27][Cash Dividend][EUR]0.182864;[2006-04-26][Cash Dividend][EUR]0.225063;[2007-04-25][Cash Dividend][EUR]0.337594;[2008-04-30][Cash Dividend][EUR]1.144070;[2008-11-25][Special Cash Dividend][EUR]13.040000;[2009-04-29][Cash Dividend][EUR]0.210000;[2010-04-28][Cash Dividend][EUR]0.285000;[2011-04-27][Cash Dividend][EUR]0.600000;[2012-04-27][Cash Dividend][EUR]0.900000;[2013-04-26][Cash Dividend][EUR]1.275000;[2013-11-13][Cash Dividend][EUR]0.450000;[2014-05-05][Cash Dividend][EUR]1.087500;[2014-11-12][Cash Dividend][EUR]0.750000;[2015-05-04][Cash Dividend][EUR]2.000000;[2015-11-12][Cash Dividend][EUR]1.600000;[2016-04-29][Cash Dividend][EUR]2.000000;[2016-11-15][Cash Dividend][EUR]1.600000;[2017-05-02][Cash Dividend][EUR]1.400000;[2017-11-14][Cash Dividend][EUR]1.600000;[2018-04-30][Cash Dividend][EUR]1.400000;[2018-11-27][Cash Dividend][EUR]0.560000;[2019-05-07][Cash Dividend][EUR]0.700000;[2019-11-19][Cash Dividend][EUR]0.560000;[2020-06-09][Cash Dividend][EUR]0.350000;[2021-05-04][Cash Dividend][EUR]0.350000;[2022-05-03][Cash Dividend][EUR]0.350000;[2023-05-03][Cash Dividend][EUR]0.525000;[2024-05-03][Cash Dividend][EUR]0.574000;[2025-05-06][Cash Dividend][EUR]0.700000;</t>
  </si>
  <si>
    <t>Boissons: Brasseurs et distilleries</t>
  </si>
  <si>
    <t>Pernod Ricard SA</t>
  </si>
  <si>
    <t>RI</t>
  </si>
  <si>
    <t>899108</t>
  </si>
  <si>
    <t>0C00000VMF</t>
  </si>
  <si>
    <t>0P00009WYZ</t>
  </si>
  <si>
    <t>Boissons - Caves &amp; Distilleries</t>
  </si>
  <si>
    <t>[1987-01-05][Cash Dividend][FRF]4.480033;[1987-06-18][Cash Dividend][FRF]4.951616;[1988-01-05][Cash Dividend][FRF]4.715824;[1988-05-18][Cash Dividend][FRF]6.130572;[1989-01-05][Cash Dividend][FRF]5.423198;[1989-05-18][Cash Dividend][FRF]7.073737;[1990-01-04][Cash Dividend][FRF]6.366363;[1990-05-25][Cash Dividend][FRF]6.130572;[1991-01-14][Cash Dividend][FRF]6.366363;[1991-05-21][Cash Dividend][FRF]7.781110;[1992-01-16][Cash Dividend][FRF]7.073737;[1992-05-19][Cash Dividend][FRF]8.016902;[1993-01-14][Cash Dividend][FRF]1.886330;[1993-05-17][Cash Dividend][FRF]2.122121;[1994-01-13][Cash Dividend][FRF]2.027805;[1994-05-26][Cash Dividend][FRF]2.216437;[1995-01-12][Cash Dividend][FRF]1.768434;[1995-05-11][Cash Dividend][FRF]2.004225;[1996-01-11][Cash Dividend][FRF]1.886330;[1996-05-14][Cash Dividend][FRF]1.886330;[1997-01-14][Cash Dividend][FRF]1.886330;[1997-05-14][Cash Dividend][FRF]2.074963;[1998-01-13][Cash Dividend][FRF]1.980646;[1998-05-13][Cash Dividend][FRF]2.499387;[1999-01-12][Cash Dividend][EUR]0.341487;[1999-05-11][Cash Dividend][EUR]0.365887;[2000-01-12][Cash Dividend][EUR]0.353687;[2000-05-10][Cash Dividend][EUR]0.400845;[2001-01-11][Cash Dividend][EUR]0.377266;[2001-05-10][Cash Dividend][EUR]0.377266;[2002-01-10][Cash Dividend][EUR]0.377266;[2002-06-11][Cash Dividend][EUR]0.471582;[2003-01-14][Cash Dividend][EUR]0.424424;[2003-05-15][Cash Dividend][EUR]0.424424;[2004-01-13][Cash Dividend][EUR]0.424424;[2004-05-25][Cash Dividend][EUR]0.896007;[2004-07-16][Cash Dividend][USD]0.193349;[2005-01-11][Cash Dividend][EUR]0.462151;[2005-06-07][Cash Dividend][EUR]0.547036;[2005-07-20][Cash Dividend][USD]0.117896;[2005-11-17][Cash Dividend][EUR]0.509309;[2006-07-05][Cash Dividend][EUR]0.528172;[2006-07-18][Cash Dividend][USD]0.141475;[2006-11-15][Cash Dividend][EUR]0.660215;[2007-07-04][Cash Dividend][EUR]0.594194;[2007-11-14][Cash Dividend][EUR]0.594194;[2008-06-30][Cash Dividend][EUR]0.594194;[2008-11-13][Cash Dividend][EUR]0.650784;[2009-07-03][Cash Dividend][EUR]0.500000;[2010-07-02][Cash Dividend][EUR]0.610000;[2010-11-12][Cash Dividend][EUR]0.730000;[2011-07-01][Cash Dividend][EUR]0.670000;[2011-11-17][Cash Dividend][EUR]0.770000;[2012-07-02][Cash Dividend][EUR]0.720000;[2012-11-14][Cash Dividend][EUR]0.860000;[2013-07-02][Cash Dividend][EUR]0.790000;[2013-11-12][Cash Dividend][EUR]0.850000;[2014-07-03][Cash Dividend][EUR]0.820000;[2014-11-13][Cash Dividend][EUR]0.820000;[2015-07-06][Cash Dividend][EUR]0.820000;[2015-11-16][Cash Dividend][EUR]0.980000;[2016-07-06][Cash Dividend][EUR]0.900000;[2016-11-28][Cash Dividend][EUR]0.980000;[2017-07-05][Cash Dividend][EUR]0.940000;[2017-11-20][Cash Dividend][EUR]1.080000;[2018-07-04][Cash Dividend][EUR]1.010000;[2018-11-28][Cash Dividend][EUR]1.350000;[2019-07-08][Cash Dividend][EUR]1.180000;[2019-11-25][Cash Dividend][EUR]1.940000;[2020-07-08][Cash Dividend][EUR]1.180000;[2020-12-09][Cash Dividend][EUR]1.480000;[2021-07-07][Cash Dividend][EUR]1.330000;[2021-11-22][Cash Dividend][EUR]1.790000;[2022-07-06][Cash Dividend][EUR]1.560000;[2022-11-25][Cash Dividend][EUR]2.560000;[2023-07-05][Cash Dividend][EUR]2.060000;[2023-11-24][Cash Dividend][EUR]2.640000;[2024-07-17][Cash Dividend][EUR]2.350000;[2024-11-25][Cash Dividend][EUR]2.350000;[2025-07-23][Cash Dividend][EUR]2.350000;</t>
  </si>
  <si>
    <t>[1987-01-05][Cash Dividend][FRF][N/A]4.480033;[1987-06-18][Cash Dividend][FRF][N/A]4.951616;[1988-01-05][Cash Dividend][FRF][N/A]4.715824;[1988-05-18][Cash Dividend][FRF][N/A]6.130572;[1989-01-05][Cash Dividend][FRF][N/A]5.423198;[1989-05-18][Cash Dividend][FRF][N/A]7.073737;[1990-01-04][Cash Dividend][FRF][N/A]6.366363;[1990-05-25][Cash Dividend][FRF][N/A]6.130572;[1991-01-14][Cash Dividend][FRF][N/A]6.366363;[1991-05-21][Cash Dividend][FRF][N/A]7.781110;[1992-01-16][Cash Dividend][FRF][N/A]7.073737;[1992-05-19][Cash Dividend][FRF][N/A]8.016902;[1993-01-14][Cash Dividend][FRF][N/A]1.886330;[1993-05-17][Cash Dividend][FRF][N/A]2.122121;[1994-01-13][Cash Dividend][FRF][N/A]2.027805;[1994-05-26][Cash Dividend][FRF][N/A]2.216437;[1995-01-12][Cash Dividend][FRF][N/A]1.768434;[1995-05-11][Cash Dividend][FRF][N/A]2.004225;[1996-01-11][Cash Dividend][FRF][N/A]1.886330;[1996-05-14][Cash Dividend][FRF][N/A]1.886330;[1997-01-14][Cash Dividend][FRF][N/A]1.886330;[1997-05-14][Cash Dividend][FRF][N/A]2.074963;[1998-01-13][Cash Dividend][FRF][N/A]1.980646;[1998-05-13][Cash Dividend][FRF][N/A]2.499387;[1999-01-12][Cash Dividend][EUR][N/A]0.341487;[1999-05-11][Cash Dividend][EUR][N/A]0.365887;[2000-01-12][Cash Dividend][EUR][N/A]0.353687;[2000-05-10][Cash Dividend][EUR][N/A]0.400845;[2001-01-11][Cash Dividend][EUR][N/A]0.377266;[2001-05-10][Cash Dividend][EUR][N/A]0.377266;[2002-01-10][Cash Dividend][EUR][N/A]0.377266;[2002-06-11][Cash Dividend][EUR][N/A]0.471582;[2003-01-14][Cash Dividend][EUR][N/A]0.424424;[2003-05-15][Cash Dividend][EUR][N/A]0.424424;[2004-01-13][Cash Dividend][EUR][N/A]0.424424;[2004-05-25][Cash Dividend][EUR][N/A]0.896007;[2004-07-16][Cash Dividend][USD][N/A]0.193349;[2005-01-11][Cash Dividend][EUR][N/A]0.462151;[2005-06-07][Cash Dividend][EUR][N/A]0.547036;[2005-07-20][Cash Dividend][USD][N/A]0.117896;[2005-11-17][Cash Dividend][EUR][N/A]0.509309;[2006-07-05][Cash Dividend][EUR][N/A]0.528172;[2006-07-18][Cash Dividend][USD][N/A]0.141475;[2006-11-15][Cash Dividend][EUR][N/A]0.660215;[2007-07-04][Cash Dividend][EUR][N/A]0.594194;[2007-11-14][Cash Dividend][EUR][N/A]0.594194;[2008-06-30][Cash Dividend][EUR][N/A]0.594194;[2008-11-13][Cash Dividend][EUR][N/A]0.650784;[2009-07-03][Cash Dividend][EUR][N/A]0.500000;[2010-07-02][Cash Dividend][EUR][N/A]0.610000;[2010-11-12][Cash Dividend][EUR][N/A]0.730000;[2011-07-01][Cash Dividend][EUR][N/A]0.670000;[2011-11-17][Cash Dividend][EUR][N/A]0.770000;[2012-07-02][Cash Dividend][EUR][N/A]0.720000;[2012-11-14][Cash Dividend][EUR][N/A]0.860000;[2013-07-02][Cash Dividend][EUR][N/A]0.790000;[2013-11-12][Cash Dividend][EUR][N/A]0.850000;[2014-07-03][Cash Dividend][EUR][N/A]0.820000;[2014-11-13][Cash Dividend][EUR][N/A]0.820000;[2015-07-06][Cash Dividend][EUR][N/A]0.820000;[2015-11-16][Cash Dividend][EUR][N/A]0.980000;[2016-07-06][Cash Dividend][EUR][N/A]0.900000;[2016-11-28][Cash Dividend][EUR][N/A]0.980000;[2017-07-05][Cash Dividend][EUR][N/A]0.940000;[2017-11-20][Cash Dividend][EUR][N/A]1.080000;[2018-07-04][Cash Dividend][EUR][N/A]1.010000;[2018-11-28][Cash Dividend][EUR][N/A]1.350000;[2019-07-08][Cash Dividend][EUR][N/A]1.180000;[2019-11-25][Cash Dividend][EUR][N/A]1.940000;[2020-07-08][Cash Dividend][EUR][N/A]1.180000;[2020-12-09][Cash Dividend][EUR][N/A]1.480000;[2021-07-07][Cash Dividend][EUR][N/A]1.330000;[2021-11-22][Cash Dividend][EUR][N/A]1.790000;[2022-07-06][Cash Dividend][EUR][N/A]1.560000;[2022-11-25][Cash Dividend][EUR][N/A]2.560000;[2023-07-05][Cash Dividend][EUR][N/A]2.060000;[2023-11-24][Cash Dividend][EUR][N/A]2.640000;[2024-07-17][Cash Dividend][EUR][N/A]2.350000;[2024-11-25][Cash Dividend][EUR][N/A]2.350000;[2025-07-23][Cash Dividend][EUR][N/A]2.350000;</t>
  </si>
  <si>
    <t>[1987-01-05][Cash Dividend][FRF]3.362383;[1987-06-18][Cash Dividend][FRF]3.716070;[1988-01-05][Cash Dividend][FRF]3.536868;[1988-05-18][Cash Dividend][FRF]4.597929;[1989-01-05][Cash Dividend][FRF]4.069756;[1989-05-18][Cash Dividend][FRF]7.073737;[1990-01-04][Cash Dividend][FRF]4.777130;[1990-05-25][Cash Dividend][FRF]4.597929;[1991-01-14][Cash Dividend][FRF]4.777130;[1991-05-21][Cash Dividend][FRF]5.941939;[1992-01-16][Cash Dividend][FRF]5.305302;[1992-05-19][Cash Dividend][FRF]6.083414;[1993-01-14][Cash Dividend][FRF]1.414747;[1993-05-17][Cash Dividend][FRF]1.725992;[1994-01-13][Cash Dividend][FRF]1.570370;[1994-05-26][Cash Dividend][FRF]1.664686;[1995-01-12][Cash Dividend][FRF]1.367589;[1995-05-11][Cash Dividend][FRF]1.503169;[1996-01-11][Cash Dividend][FRF]1.414747;[1996-05-14][Cash Dividend][FRF]1.414747;[1997-01-14][Cash Dividend][FRF]1.886330;[1997-05-14][Cash Dividend][FRF]2.074963;[1998-01-13][Cash Dividend][FRF]1.980646;[1998-05-13][Cash Dividend][FRF]2.499387;[1999-01-12][Cash Dividend][EUR]0.341487;[1999-05-11][Cash Dividend][EUR]0.365887;[2000-01-12][Cash Dividend][EUR]0.353687;[2000-05-10][Cash Dividend][EUR]0.400845;[2001-01-11][Cash Dividend][EUR]0.377266;[2001-05-10][Cash Dividend][EUR]0.377266;[2002-01-10][Cash Dividend][EUR]0.377266;[2002-06-11][Cash Dividend][EUR]0.471582;[2003-01-14][Cash Dividend][EUR]0.424424;[2003-05-15][Cash Dividend][EUR]0.424424;[2004-01-13][Cash Dividend][EUR]0.424424;[2004-05-25][Cash Dividend][EUR]0.896007;[2004-07-16][Cash Dividend][USD]0.193349;[2005-01-11][Cash Dividend][EUR]0.462151;[2005-06-07][Cash Dividend][EUR]0.547036;[2005-07-20][Cash Dividend][USD]0.117896;[2005-11-17][Cash Dividend][EUR]0.509309;[2006-07-05][Cash Dividend][EUR]0.528172;[2006-07-18][Cash Dividend][USD]0.141475;[2006-11-15][Cash Dividend][EUR]0.660215;[2007-07-04][Cash Dividend][EUR]0.594194;[2007-11-14][Cash Dividend][EUR]0.594194;[2008-06-30][Cash Dividend][EUR]0.594194;[2008-11-13][Cash Dividend][EUR]0.650784;[2009-07-03][Cash Dividend][EUR]0.500000;[2010-07-02][Cash Dividend][EUR]0.610000;[2010-11-12][Cash Dividend][EUR]0.730000;[2011-07-01][Cash Dividend][EUR]0.670000;[2011-11-17][Cash Dividend][EUR]0.770000;[2012-07-02][Cash Dividend][EUR]0.720000;[2012-11-14][Cash Dividend][EUR]0.860000;[2013-07-02][Cash Dividend][EUR]0.790000;[2013-11-12][Cash Dividend][EUR]0.850000;[2014-07-03][Cash Dividend][EUR]0.820000;[2014-11-13][Cash Dividend][EUR]0.820000;[2015-07-06][Cash Dividend][EUR]0.820000;[2015-11-16][Cash Dividend][EUR]0.980000;[2016-07-06][Cash Dividend][EUR]0.900000;[2016-11-28][Cash Dividend][EUR]0.980000;[2017-07-05][Cash Dividend][EUR]0.940000;[2017-11-20][Cash Dividend][EUR]1.080000;[2018-07-04][Cash Dividend][EUR]1.010000;[2018-11-28][Cash Dividend][EUR]1.350000;[2019-07-08][Cash Dividend][EUR]1.180000;[2019-11-25][Cash Dividend][EUR]1.940000;[2020-07-08][Cash Dividend][EUR]1.180000;[2020-12-09][Cash Dividend][EUR]1.480000;[2021-07-07][Cash Dividend][EUR]1.330000;[2021-11-22][Cash Dividend][EUR]1.790000;[2022-07-06][Cash Dividend][EUR]1.560000;[2022-11-25][Cash Dividend][EUR]2.560000;[2023-07-05][Cash Dividend][EUR]2.060000;[2023-11-24][Cash Dividend][EUR]2.640000;[2024-07-17][Cash Dividend][EUR]2.350000;[2024-11-25][Cash Dividend][EUR]2.350000;[2025-07-23][Cash Dividend][EUR]2.350000;</t>
  </si>
  <si>
    <t>[2008-01-15]1.000000:2.000000</t>
  </si>
  <si>
    <t>Deutsche Telekom AG</t>
  </si>
  <si>
    <t>DTE</t>
  </si>
  <si>
    <t>946770</t>
  </si>
  <si>
    <t>0C00000AXN</t>
  </si>
  <si>
    <t>0P00009QP1</t>
  </si>
  <si>
    <t>Télécommunications</t>
  </si>
  <si>
    <t>[2000-05-26][Cash Dividend][EUR]0.620000;[2001-05-30][Cash Dividend][EUR]0.620000;[2002-05-29][Cash Dividend][EUR]0.370000;[2005-04-27][Cash Dividend][EUR]0.620000;[2006-05-04][Cash Dividend][EUR]0.720000;[2007-05-04][Cash Dividend][EUR]0.720000;[2008-05-16][Cash Dividend][EUR]0.780000;[2009-05-04][Cash Dividend][EUR]0.780000;[2010-05-04][Cash Dividend][EUR]0.780000;[2011-05-13][Cash Dividend][EUR]0.700000;[2012-05-25][Cash Dividend][EUR]0.700000;[2013-05-17][Cash Dividend][EUR]0.700000;[2014-05-16][Cash Dividend][EUR]0.500000;[2015-05-22][Cash Dividend][EUR]0.500000;[2016-05-26][Cash Dividend][EUR]0.550000;[2017-06-02][Cash Dividend][EUR]0.600000;[2018-05-18][Cash Dividend][EUR]0.650000;[2019-03-29][Cash Dividend][EUR]0.700000;[2021-04-06][Cash Dividend][EUR]0.600000;[2022-04-08][Cash Dividend][EUR]0.640000;[2023-04-06][Cash Dividend][EUR]0.700000;[2024-04-11][Cash Dividend][EUR]0.770000;[2025-04-10][Cash Dividend][EUR]0.900000;</t>
  </si>
  <si>
    <t>[2000-05-26][Cash Dividend][EUR][N/A]0.620000;[2001-05-30][Cash Dividend][EUR][N/A]0.620000;[2002-05-29][Cash Dividend][EUR][N/A]0.370000;[2005-04-27][Cash Dividend][EUR][N/A]0.620000;[2006-05-04][Cash Dividend][EUR][N/A]0.720000;[2007-05-04][Cash Dividend][EUR][N/A]0.720000;[2008-05-16][Cash Dividend][EUR][N/A]0.780000;[2009-05-04][Cash Dividend][EUR][N/A]0.780000;[2010-05-04][Cash Dividend][EUR][N/A]0.780000;[2011-05-13][Cash Dividend][EUR][N/A]0.700000;[2012-05-25][Cash Dividend][EUR][N/A]0.700000;[2013-05-17][Cash Dividend][EUR][N/A]0.700000;[2014-05-16][Cash Dividend][EUR][N/A]0.500000;[2015-05-22][Cash Dividend][EUR][N/A]0.500000;[2016-05-26][Cash Dividend][EUR][N/A]0.550000;[2017-06-02][Cash Dividend][EUR][N/A]0.600000;[2018-05-18][Cash Dividend][EUR][N/A]0.650000;[2019-03-29][Cash Dividend][EUR][N/A]0.700000;[2021-04-06][Cash Dividend][EUR][N/A]0.600000;[2022-04-08][Cash Dividend][EUR][N/A]0.640000;[2023-04-06][Cash Dividend][EUR][N/A]0.700000;[2024-04-11][Cash Dividend][EUR][N/A]0.770000;[2025-04-10][Cash Dividend][EUR][N/A]0.900000;</t>
  </si>
  <si>
    <t>[2000-05-26][Cash Dividend][EUR]0.620000;[2001-05-30][Cash Dividend][EUR]0.620000;[2002-05-29][Cash Dividend][EUR]0.370000;[2005-04-27][Cash Dividend][EUR]0.620000;[2006-05-04][Cash Dividend][EUR]0.720000;[2007-05-04][Cash Dividend][EUR]0.720000;[2008-05-16][Cash Dividend][EUR]0.780000;[2009-05-04][Cash Dividend][EUR]0.780000;[2010-05-04][Cash Dividend][EUR]0.574275;[2011-05-13][Cash Dividend][EUR]0.515375;[2012-05-25][Cash Dividend][EUR]0.515375;[2013-05-17][Cash Dividend][EUR]0.515375;[2014-05-16][Cash Dividend][EUR]0.375000;[2015-05-22][Cash Dividend][EUR]0.368125;[2016-05-26][Cash Dividend][EUR]0.404938;[2017-06-02][Cash Dividend][EUR]0.441750;[2018-05-18][Cash Dividend][EUR]0.478562;[2019-03-29][Cash Dividend][EUR]0.515375;[2021-04-06][Cash Dividend][EUR]0.600000;[2022-04-08][Cash Dividend][EUR]0.640000;[2023-04-06][Cash Dividend][EUR]0.700000;[2024-04-11][Cash Dividend][EUR]0.770000;[2025-04-10][Cash Dividend][EUR]0.900000;</t>
  </si>
  <si>
    <t>Serv au pblc: Télécommunication</t>
  </si>
  <si>
    <t>Nokia Oyj</t>
  </si>
  <si>
    <t>924613</t>
  </si>
  <si>
    <t>0C00000BUW</t>
  </si>
  <si>
    <t>Equipement de communication</t>
  </si>
  <si>
    <t>Equipements des télécommunications</t>
  </si>
  <si>
    <t>NOKIA</t>
  </si>
  <si>
    <t>0P0000A5WF</t>
  </si>
  <si>
    <t>Samuel Siampaus</t>
  </si>
  <si>
    <t>Orange SA</t>
  </si>
  <si>
    <t>ORA</t>
  </si>
  <si>
    <t>1038143</t>
  </si>
  <si>
    <t>0C000007R3</t>
  </si>
  <si>
    <t>0P00009WH8</t>
  </si>
  <si>
    <t>[1998-06-17][Cash Dividend][FRF]6.500000;[1999-06-17][Cash Dividend][EUR]1.000000;[2000-06-22][Cash Dividend][EUR]1.000000;[2001-06-14][Cash Dividend][EUR]1.000000;[2002-06-04][Cash Dividend][EUR]1.000000;[2004-05-07][Cash Dividend][EUR]0.250000;[2005-06-03][Cash Dividend][EUR]0.480000;[2006-05-10][Cash Dividend][EUR]1.000000;[2007-06-07][Cash Dividend][EUR]1.200000;[2008-05-29][Cash Dividend][EUR]1.300000;[2008-09-08][Cash Dividend][EUR]0.600000;[2009-06-02][Cash Dividend][EUR]0.800000;[2009-08-28][Cash Dividend][EUR]0.600000;[2010-06-14][Cash Dividend][EUR]0.800000;[2010-08-30][Cash Dividend][EUR]0.600000;[2011-06-10][Cash Dividend][EUR]0.800000;[2011-09-05][Cash Dividend][EUR]0.600000;[2012-06-08][Cash Dividend][EUR]0.800000;[2012-09-07][Cash Dividend][EUR]0.580000;[2013-06-06][Cash Dividend][EUR]0.200000;[2013-12-06][Cash Dividend][EUR]0.300000;[2014-06-02][Cash Dividend][EUR]0.500000;[2014-12-05][Cash Dividend][EUR]0.200000;[2015-06-08][Cash Dividend][EUR]0.400000;[2015-12-07][Cash Dividend][EUR]0.200000;[2016-06-21][Cash Dividend][EUR]0.400000;[2016-12-05][Cash Dividend][EUR]0.200000;[2017-06-12][Cash Dividend][EUR]0.400000;[2017-12-05][Cash Dividend][EUR]0.250000;[2018-06-05][Cash Dividend][EUR]0.400000;[2018-12-04][Cash Dividend][EUR]0.300000;[2019-06-04][Cash Dividend][EUR]0.400000;[2019-12-02][Cash Dividend][EUR]0.300000;[2020-06-02][Cash Dividend][EUR]0.200000;[2020-12-07][Cash Dividend][EUR]0.400000;[2021-06-15][Cash Dividend][EUR]0.300000;[2021-06-15][Special Cash Dividend][EUR]0.200000;[2021-12-13][Cash Dividend][EUR]0.300000;[2022-06-07][Cash Dividend][EUR]0.400000;[2022-12-05][Cash Dividend][EUR]0.300000;[2023-06-05][Cash Dividend][EUR]0.400000;[2023-12-04][Cash Dividend][EUR]0.300000;[2024-06-04][Cash Dividend][EUR]0.420000;[2024-12-03][Cash Dividend][EUR]0.300000;[2025-06-03][Cash Dividend][EUR]0.450000;</t>
  </si>
  <si>
    <t>[1998-06-17][Cash Dividend][FRF][N/A]6.500000;[1999-06-17][Cash Dividend][EUR][N/A]1.000000;[2000-06-22][Cash Dividend][EUR][N/A]1.000000;[2001-06-14][Cash Dividend][EUR][N/A]1.000000;[2002-06-04][Cash Dividend][EUR][N/A]1.000000;[2004-05-07][Cash Dividend][EUR][N/A]0.250000;[2005-06-03][Cash Dividend][EUR][N/A]0.480000;[2006-05-10][Cash Dividend][EUR][N/A]1.000000;[2007-06-07][Cash Dividend][EUR][N/A]1.200000;[2008-05-29][Cash Dividend][EUR][N/A]1.300000;[2008-09-08][Cash Dividend][EUR][N/A]0.600000;[2009-06-02][Cash Dividend][EUR][N/A]0.800000;[2009-08-28][Cash Dividend][EUR][N/A]0.600000;[2010-06-14][Cash Dividend][EUR][N/A]0.800000;[2010-08-30][Cash Dividend][EUR][N/A]0.600000;[2011-06-10][Cash Dividend][EUR][N/A]0.800000;[2011-09-05][Cash Dividend][EUR][N/A]0.600000;[2012-06-08][Cash Dividend][EUR][N/A]0.800000;[2012-09-07][Cash Dividend][EUR][N/A]0.580000;[2013-06-06][Cash Dividend][EUR][N/A]0.200000;[2013-12-06][Cash Dividend][EUR][N/A]0.300000;[2014-06-02][Cash Dividend][EUR][N/A]0.500000;[2014-12-05][Cash Dividend][EUR][N/A]0.200000;[2015-06-08][Cash Dividend][EUR][N/A]0.400000;[2015-12-07][Cash Dividend][EUR][N/A]0.200000;[2016-06-21][Cash Dividend][EUR][N/A]0.400000;[2016-12-05][Cash Dividend][EUR][N/A]0.200000;[2017-06-12][Cash Dividend][EUR][N/A]0.400000;[2017-12-05][Cash Dividend][EUR][N/A]0.250000;[2018-06-05][Cash Dividend][EUR][N/A]0.400000;[2018-12-04][Cash Dividend][EUR][N/A]0.300000;[2019-06-04][Cash Dividend][EUR][N/A]0.400000;[2019-12-02][Cash Dividend][EUR][N/A]0.300000;[2020-06-02][Cash Dividend][EUR][N/A]0.200000;[2020-12-07][Cash Dividend][EUR][N/A]0.400000;[2021-06-15][Cash Dividend][EUR][N/A]0.300000;[2021-06-15][Special Cash Dividend][EUR][N/A]0.200000;[2021-12-13][Cash Dividend][EUR][N/A]0.300000;[2022-06-07][Cash Dividend][EUR][N/A]0.400000;[2022-12-05][Cash Dividend][EUR][N/A]0.300000;[2023-06-05][Cash Dividend][EUR][N/A]0.400000;[2023-12-04][Cash Dividend][EUR][N/A]0.300000;[2024-06-04][Cash Dividend][EUR][N/A]0.420000;[2024-12-03][Cash Dividend][EUR][N/A]0.300000;[2025-06-03][Cash Dividend][EUR][N/A]0.450000;</t>
  </si>
  <si>
    <t>[1998-06-17][Cash Dividend][FRF]4.900000;[1999-06-17][Cash Dividend][EUR]1.000000;[2000-06-22][Cash Dividend][EUR]1.000000;[2001-06-14][Cash Dividend][EUR]1.000000;;;;;;[2008-05-29][Cash Dividend][EUR]1.300000;[2008-09-08][Cash Dividend][EUR]0.600000;[2009-06-02][Cash Dividend][EUR]0.800000;[2009-08-28][Cash Dividend][EUR]0.600000;[2010-06-14][Cash Dividend][EUR]0.800000;[2010-08-30][Cash Dividend][EUR]0.600000;[2011-06-10][Cash Dividend][EUR]0.800000;[2011-09-05][Cash Dividend][EUR]0.600000;[2012-06-08][Cash Dividend][EUR]0.800000;[2012-09-07][Cash Dividend][EUR]0.580000;[2013-06-06][Cash Dividend][EUR]0.200000;[2013-12-06][Cash Dividend][EUR]0.300000;[2014-06-02][Cash Dividend][EUR]0.500000;[2014-12-05][Cash Dividend][EUR]0.200000;[2015-06-08][Cash Dividend][EUR]0.400000;[2015-12-07][Cash Dividend][EUR]0.200000;[2016-06-21][Cash Dividend][EUR]0.400000;[2016-12-05][Cash Dividend][EUR]0.200000;[2017-06-12][Cash Dividend][EUR]0.400000;[2017-12-05][Cash Dividend][EUR]0.250000;[2018-06-05][Cash Dividend][EUR]0.400000;[2018-12-04][Cash Dividend][EUR]0.300000;[2019-06-04][Cash Dividend][EUR]0.400000;[2019-12-02][Cash Dividend][EUR]0.300000;[2020-06-02][Cash Dividend][EUR]0.200000;[2020-12-07][Cash Dividend][EUR]0.400000;[2021-06-15][Cash Dividend][EUR]0.300000;[2021-06-15][Special Cash Dividend][EUR]0.200000;[2021-12-13][Cash Dividend][EUR]0.300000;[2022-06-07][Cash Dividend][EUR]0.400000;[2022-12-05][Cash Dividend][EUR]0.300000;[2023-06-05][Cash Dividend][EUR]0.400000;[2023-12-04][Cash Dividend][EUR]0.300000;[2024-06-04][Cash Dividend][EUR]0.420000;[2024-12-03][Cash Dividend][EUR]0.300000;[2025-06-03][Cash Dividend][EUR]0.450000;</t>
  </si>
  <si>
    <t>Teleperformance SE</t>
  </si>
  <si>
    <t>TEP</t>
  </si>
  <si>
    <t>1450682</t>
  </si>
  <si>
    <t>0C00000VJI</t>
  </si>
  <si>
    <t>0P00009WQF</t>
  </si>
  <si>
    <t>[1981-09-28][Cash Dividend][FRF]1.761854;[1985-09-02][Cash Dividend][FRF]0.939655;[1986-09-01][Cash Dividend][FRF]0.998384;[1987-09-07][Cash Dividend][FRF]1.409483;[1988-09-05][Cash Dividend][FRF]1.761854;[1989-07-10][Cash Dividend][FRF]1.761854;[1990-06-28][Cash Dividend][FRF]1.761854;[1991-07-15][Cash Dividend][FRF]0.234914;[1992-07-20][Cash Dividend][FRF]0.258405;[1993-07-19][Cash Dividend][FRF]0.305388;[1994-09-05][Cash Dividend][FRF]0.340625;[1995-07-17][Cash Dividend][FRF]0.352371;[1996-07-17][Cash Dividend][FRF]0.422845;[1997-07-18][Cash Dividend][FRF]0.469828;[1998-07-15][Cash Dividend][FRF]0.563793;[1999-07-19][Cash Dividend][EUR]0.103855;[2000-07-17][Cash Dividend][EUR]0.121761;[2001-07-16][Cash Dividend][EUR]0.140948;[2002-07-16][Cash Dividend][EUR]0.169138;[2003-07-15][Cash Dividend][EUR]0.169138;[2004-07-19][Cash Dividend][EUR]0.281897;[2004-12-16][Cash Dividend][EUR]0.211422;[2005-07-12][Cash Dividend][EUR]0.093966;[2006-07-17][Cash Dividend][EUR]0.281897;[2007-06-04][Cash Dividend][EUR]0.370000;[2008-06-04][Cash Dividend][EUR]0.440000;[2008-06-09][Cash Dividend][EUR]0.440000;[2009-06-02][Cash Dividend][EUR]0.440000;[2010-06-07][Cash Dividend][EUR]0.330000;[2011-06-06][Cash Dividend][EUR]0.330000;[2012-06-01][Cash Dividend][EUR]0.460000;[2013-06-06][Cash Dividend][EUR]0.680000;[2014-05-14][Cash Dividend][EUR]0.800000;[2015-05-19][Cash Dividend][EUR]0.920000;[2016-05-16][Cash Dividend][EUR]1.200000;[2017-07-03][Cash Dividend][EUR]1.300000;[2018-04-25][Cash Dividend][EUR]1.850000;[2019-05-13][Cash Dividend][EUR]1.900000;[2020-07-02][Cash Dividend][EUR]2.400000;[2021-04-27][Cash Dividend][EUR]2.400000;[2022-04-26][Cash Dividend][EUR]3.300000;[2023-04-21][Cash Dividend][EUR]3.850000;[2024-05-28][Cash Dividend][EUR]3.850000;[2025-05-26][Cash Dividend][EUR]4.200000;</t>
  </si>
  <si>
    <t>[1981-09-28][Cash Dividend][FRF][N/A]1.761854;[1985-09-02][Cash Dividend][FRF][N/A]0.939655;[1986-09-01][Cash Dividend][FRF][N/A]0.998384;[1987-09-07][Cash Dividend][FRF][N/A]1.409483;[1988-09-05][Cash Dividend][FRF][N/A]1.761854;[1989-07-10][Cash Dividend][FRF][N/A]1.761854;[1990-06-28][Cash Dividend][FRF][N/A]1.761854;[1991-07-15][Cash Dividend][FRF][N/A]0.234914;[1992-07-20][Cash Dividend][FRF][N/A]0.258405;[1993-07-19][Cash Dividend][FRF][N/A]0.305388;[1994-09-05][Cash Dividend][FRF][N/A]0.340625;[1995-07-17][Cash Dividend][FRF][N/A]0.352371;[1996-07-17][Cash Dividend][FRF][N/A]0.422845;[1997-07-18][Cash Dividend][FRF][N/A]0.469828;[1998-07-15][Cash Dividend][FRF][N/A]0.563793;[1999-07-19][Cash Dividend][EUR][N/A]0.103855;[2000-07-17][Cash Dividend][EUR][N/A]0.121761;[2001-07-16][Cash Dividend][EUR][N/A]0.140948;[2002-07-16][Cash Dividend][EUR][N/A]0.169138;[2003-07-15][Cash Dividend][EUR][N/A]0.169138;[2004-07-19][Cash Dividend][EUR][N/A]0.281897;[2004-12-16][Cash Dividend][EUR][N/A]0.211422;[2005-07-12][Cash Dividend][EUR][N/A]0.093966;[2006-07-17][Cash Dividend][EUR][N/A]0.281897;[2007-06-04][Cash Dividend][EUR][N/A]0.370000;[2008-06-04][Cash Dividend][EUR][N/A]0.440000;[2008-06-09][Cash Dividend][EUR][N/A]0.440000;[2009-06-02][Cash Dividend][EUR][N/A]0.440000;[2010-06-07][Cash Dividend][EUR][N/A]0.330000;[2011-06-06][Cash Dividend][EUR][N/A]0.330000;[2012-06-01][Cash Dividend][EUR][N/A]0.460000;[2013-06-06][Cash Dividend][EUR][N/A]0.680000;[2014-05-14][Cash Dividend][EUR][N/A]0.800000;[2015-05-19][Cash Dividend][EUR][N/A]0.920000;[2016-05-16][Cash Dividend][EUR][N/A]1.200000;[2017-07-03][Cash Dividend][EUR][N/A]1.300000;[2018-04-25][Cash Dividend][EUR][N/A]1.850000;[2019-05-13][Cash Dividend][EUR][N/A]1.900000;[2020-07-02][Cash Dividend][EUR][N/A]2.400000;[2021-04-27][Cash Dividend][EUR][N/A]2.400000;[2022-04-26][Cash Dividend][EUR][N/A]3.300000;[2023-04-21][Cash Dividend][EUR][N/A]3.850000;[2024-05-28][Cash Dividend][EUR][N/A]3.850000;[2025-05-26][Cash Dividend][EUR][N/A]4.200000;</t>
  </si>
  <si>
    <t>[1981-09-28][Cash Dividend][FRF]1.723093;[1985-09-02][Cash Dividend][FRF]0.939655;[1986-09-01][Cash Dividend][FRF]0.998384;[1987-09-07][Cash Dividend][FRF]1.221552;[1988-09-05][Cash Dividend][FRF]1.343707;[1989-07-10][Cash Dividend][FRF]1.321390;[1990-06-28][Cash Dividend][FRF]1.321390;[1991-07-15][Cash Dividend][FRF]0.176185;[1992-07-20][Cash Dividend][FRF]0.193804;[1993-07-19][Cash Dividend][FRF]0.229041;[1994-09-05][Cash Dividend][FRF]0.256056;[1995-07-17][Cash Dividend][FRF]0.264278;[1996-07-17][Cash Dividend][FRF]0.317134;[1997-07-18][Cash Dividend][FRF]0.469828;[1998-07-15][Cash Dividend][FRF]0.563793;[1999-07-19][Cash Dividend][EUR]0.103855;[2000-07-17][Cash Dividend][EUR]0.121761;[2001-07-16][Cash Dividend][EUR]0.140948;[2002-07-16][Cash Dividend][EUR]0.169138;[2003-07-15][Cash Dividend][EUR]0.169138;[2004-07-19][Cash Dividend][EUR]0.187931;[2004-12-16][Cash Dividend][EUR]0.140948;[2005-07-12][Cash Dividend][EUR]0.093966;[2006-07-17][Cash Dividend][EUR]0.281897;[2007-06-04][Cash Dividend][EUR]0.370000;[2008-06-04][Cash Dividend][EUR]0.440000;[2008-06-09][Cash Dividend][EUR]0.440000;[2009-06-02][Cash Dividend][EUR]0.440000;[2010-06-07][Cash Dividend][EUR]0.330000;[2011-06-06][Cash Dividend][EUR]0.330000;[2012-06-01][Cash Dividend][EUR]0.460000;[2013-06-06][Cash Dividend][EUR]0.680000;[2014-05-14][Cash Dividend][EUR]0.800000;[2015-05-19][Cash Dividend][EUR]0.920000;[2016-05-16][Cash Dividend][EUR]1.200000;[2017-07-03][Cash Dividend][EUR]1.300000;[2018-04-25][Cash Dividend][EUR]1.850000;[2019-05-13][Cash Dividend][EUR]1.900000;[2020-07-02][Cash Dividend][EUR]2.400000;[2021-04-27][Cash Dividend][EUR]2.400000;[2022-04-26][Cash Dividend][EUR]3.300000;[2023-04-21][Cash Dividend][EUR]3.850000;[2024-05-28][Cash Dividend][EUR]3.850000;[2025-05-26][Cash Dividend][EUR]4.200000;</t>
  </si>
  <si>
    <t>[2000-06-21]1.000000:8.000000</t>
  </si>
  <si>
    <t>adidas AG</t>
  </si>
  <si>
    <t>ADS</t>
  </si>
  <si>
    <t>1772347</t>
  </si>
  <si>
    <t>0C00000Q0R</t>
  </si>
  <si>
    <t>0P00009QNK</t>
  </si>
  <si>
    <t>Footwear &amp; Accessories</t>
  </si>
  <si>
    <t>[2000-05-12][Cash Dividend][EUR]0.611206;[2001-05-11][Cash Dividend][EUR]0.230000;[2002-05-09][Cash Dividend][EUR]0.230000;[2003-05-09][Cash Dividend][EUR]0.250000;[2004-05-14][Cash Dividend][EUR]0.250000;[2005-05-05][Cash Dividend][EUR]0.325000;[2006-05-12][Cash Dividend][EUR]0.325000;[2007-05-11][Cash Dividend][EUR]0.420000;[2008-05-09][Cash Dividend][EUR]0.500000;[2009-05-08][Cash Dividend][EUR]0.500000;[2010-05-07][Cash Dividend][EUR]0.350001;[2011-05-13][Cash Dividend][EUR]0.800000;[2012-05-11][Cash Dividend][EUR]1.000000;[2013-05-09][Cash Dividend][EUR]1.350000;[2014-05-09][Cash Dividend][EUR]1.500000;[2015-05-08][Cash Dividend][EUR]1.500000;[2016-05-13][Cash Dividend][EUR]1.600000;[2017-05-12][Cash Dividend][EUR]2.000000;[2018-05-10][Cash Dividend][EUR]2.600000;[2019-05-10][Cash Dividend][EUR]3.350000;[2021-05-13][Cash Dividend][EUR]3.000000;[2022-05-13][Cash Dividend][EUR]3.300000;[2023-05-12][Cash Dividend][EUR]0.700000;[2024-05-17][Cash Dividend][EUR]0.700000;[2025-05-16][Cash Dividend][EUR]2.000000;</t>
  </si>
  <si>
    <t>[2000-05-12][Cash Dividend][EUR][N/A]0.611206;[2001-05-11][Cash Dividend][EUR][N/A]0.230000;[2002-05-09][Cash Dividend][EUR][N/A]0.230000;[2003-05-09][Cash Dividend][EUR][N/A]0.250000;[2004-05-14][Cash Dividend][EUR][N/A]0.250000;[2005-05-05][Cash Dividend][EUR][N/A]0.325000;[2006-05-12][Cash Dividend][EUR][N/A]0.325000;[2007-05-11][Cash Dividend][EUR][N/A]0.420000;[2008-05-09][Cash Dividend][EUR][N/A]0.500000;[2009-05-08][Cash Dividend][EUR][N/A]0.500000;[2010-05-07][Cash Dividend][EUR][N/A]0.350001;[2011-05-13][Cash Dividend][EUR][N/A]0.800000;[2012-05-11][Cash Dividend][EUR][N/A]1.000000;[2013-05-09][Cash Dividend][EUR][N/A]1.350000;[2014-05-09][Cash Dividend][EUR][N/A]1.500000;[2015-05-08][Cash Dividend][EUR][N/A]1.500000;[2016-05-13][Cash Dividend][EUR][N/A]1.600000;[2017-05-12][Cash Dividend][EUR][N/A]2.000000;[2018-05-10][Cash Dividend][EUR][N/A]2.600000;[2019-05-10][Cash Dividend][EUR][N/A]3.350000;[2021-05-13][Cash Dividend][EUR][N/A]3.000000;[2022-05-13][Cash Dividend][EUR][N/A]3.300000;[2023-05-12][Cash Dividend][EUR][N/A]0.700000;[2024-05-17][Cash Dividend][EUR][N/A]0.700000;[2025-05-16][Cash Dividend][EUR][N/A]2.000000;</t>
  </si>
  <si>
    <t>[2000-05-12][Cash Dividend][EUR]0.450000;[2001-05-11][Cash Dividend][EUR]0.230000;[2002-05-09][Cash Dividend][EUR]0.230000;[2003-05-09][Cash Dividend][EUR]0.250000;[2004-05-14][Cash Dividend][EUR]0.250000;[2005-05-05][Cash Dividend][EUR]0.325000;[2006-05-12][Cash Dividend][EUR]0.325000;[2007-05-11][Cash Dividend][EUR]0.420000;[2008-05-09][Cash Dividend][EUR]0.500000;[2009-05-08][Cash Dividend][EUR]0.368125;[2010-05-07][Cash Dividend][EUR]0.257688;[2011-05-13][Cash Dividend][EUR]0.589000;[2012-05-11][Cash Dividend][EUR]0.736300;[2013-05-09][Cash Dividend][EUR]0.993937;[2014-05-09][Cash Dividend][EUR]1.125000;[2015-05-08][Cash Dividend][EUR]1.104375;[2016-05-13][Cash Dividend][EUR]1.178000;[2017-05-12][Cash Dividend][EUR]1.472500;[2018-05-10][Cash Dividend][EUR]1.914250;[2019-05-10][Cash Dividend][EUR]2.466437;[2021-05-13][Cash Dividend][EUR]2.208750;[2022-05-13][Cash Dividend][EUR]2.429625;[2023-05-12][Cash Dividend][EUR]0.515375;[2024-05-17][Cash Dividend][EUR]0.515375;[2025-05-16][Cash Dividend][EUR]1.472500;</t>
  </si>
  <si>
    <t>[2006-06-06]1.000000:4.000000</t>
  </si>
  <si>
    <t>David Swartz</t>
  </si>
  <si>
    <t>Hermes International SA</t>
  </si>
  <si>
    <t>RMS</t>
  </si>
  <si>
    <t>1436949</t>
  </si>
  <si>
    <t>0C00000VUF</t>
  </si>
  <si>
    <t>0P00009WIN</t>
  </si>
  <si>
    <t>[1994-06-09][Cash Dividend][FRF]1.366667;[1995-06-09][Cash Dividend][FRF]1.666667;[1996-06-05][Cash Dividend][FRF]2.000000;[1997-06-05][Cash Dividend][FRF]2.500000;[1998-06-04][Cash Dividend][FRF]1.233333;[1999-06-08][Cash Dividend][EUR]0.203333;[2000-06-06][Cash Dividend][EUR]0.306667;[2001-06-07][Cash Dividend][EUR]0.416667;[2002-06-07][Cash Dividend][EUR]0.500000;[2002-07-18][Cash Dividend][USD]0.116667;[2003-06-10][Cash Dividend][EUR]0.550000;[2003-07-17][Cash Dividend][USD]0.116667;[2004-06-11][Cash Dividend][EUR]0.850000;[2005-06-08][Cash Dividend][EUR]0.666667;[2006-06-09][Cash Dividend][EUR]0.833333;[2007-06-08][Cash Dividend][EUR]0.950000;[2008-05-20][Cash Dividend][EUR]1.170000;[2008-05-23][Cash Dividend][EUR]1.170000;[2008-06-05][Cash Dividend][EUR]1.000000;[2009-06-04][Cash Dividend][EUR]1.030000;[2010-06-08][Cash Dividend][EUR]1.050000;[2011-02-07][Cash Dividend][EUR]1.000000;[2011-06-03][Cash Dividend][EUR]0.500000;[2012-02-27][Cash Dividend][EUR]1.500000;[2012-05-31][Cash Dividend][EUR]0.500000;[2012-05-31][Special Cash Dividend][EUR]5.000000;[2013-02-26][Cash Dividend][EUR]1.500000;[2013-06-06][Cash Dividend][EUR]1.000000;[2014-02-25][Cash Dividend][EUR]1.500000;[2014-06-05][Cash Dividend][EUR]1.200000;[2015-03-03][Cash Dividend][EUR]1.500000;[2015-06-04][Cash Dividend][EUR]1.450000;[2015-06-04][Special Cash Dividend][EUR]5.000000;[2016-02-24][Cash Dividend][EUR]1.500000;[2016-06-02][Cash Dividend][EUR]1.850000;[2017-02-22][Cash Dividend][EUR]1.500000;[2017-06-08][Cash Dividend][EUR]2.250000;[2018-02-20][Cash Dividend][EUR]1.500000;[2018-06-07][Cash Dividend][EUR]2.600000;[2018-06-07][Special Cash Dividend][EUR]5.000000;[2019-02-20][Cash Dividend][EUR]1.500000;[2019-06-07][Cash Dividend][EUR]3.050000;[2020-03-03][Cash Dividend][EUR]1.500000;[2020-04-28][Cash Dividend][EUR]3.050000;[2021-03-02][Cash Dividend][EUR]1.500000;[2021-05-06][Cash Dividend][EUR]3.050000;[2022-02-21][Cash Dividend][EUR]2.500000;[2022-04-25][Cash Dividend][EUR]5.500000;[2023-02-20][Cash Dividend][EUR]3.500000;[2023-04-25][Cash Dividend][EUR]9.500000;[2024-02-13][Cash Dividend][EUR]3.500000;[2024-05-02][Cash Dividend][EUR]11.500000;[2024-05-02][Special Cash Dividend][EUR]10.000000;[2025-02-17][Cash Dividend][EUR]3.500000;[2025-05-05][Cash Dividend][EUR]12.500000;[2025-05-05][Special Cash Dividend][EUR]10.000000;</t>
  </si>
  <si>
    <t>[1994-06-09][Cash Dividend][FRF][N/A]1.366667;[1995-06-09][Cash Dividend][FRF][N/A]1.666667;[1996-06-05][Cash Dividend][FRF][N/A]2.000000;[1997-06-05][Cash Dividend][FRF][N/A]2.500000;[1998-06-04][Cash Dividend][FRF][N/A]1.233333;[1999-06-08][Cash Dividend][EUR][N/A]0.203333;[2000-06-06][Cash Dividend][EUR][N/A]0.306667;[2001-06-07][Cash Dividend][EUR][N/A]0.416667;[2002-06-07][Cash Dividend][EUR][N/A]0.500000;[2002-07-18][Cash Dividend][USD][N/A]0.116667;[2003-06-10][Cash Dividend][EUR][N/A]0.550000;[2003-07-17][Cash Dividend][USD][N/A]0.116667;[2004-06-11][Cash Dividend][EUR][N/A]0.850000;[2005-06-08][Cash Dividend][EUR][N/A]0.666667;[2006-06-09][Cash Dividend][EUR][N/A]0.833333;[2007-06-08][Cash Dividend][EUR][N/A]0.950000;[2008-05-20][Cash Dividend][EUR][N/A]1.170000;[2008-05-23][Cash Dividend][EUR][N/A]1.170000;[2008-06-05][Cash Dividend][EUR][N/A]1.000000;[2009-06-04][Cash Dividend][EUR][N/A]1.030000;[2010-06-08][Cash Dividend][EUR][N/A]1.050000;[2011-02-07][Cash Dividend][EUR][N/A]1.000000;[2011-06-03][Cash Dividend][EUR][N/A]0.500000;[2012-02-27][Cash Dividend][EUR][N/A]1.500000;[2012-05-31][Cash Dividend][EUR][N/A]0.500000;[2012-05-31][Special Cash Dividend][EUR][N/A]5.000000;[2013-02-26][Cash Dividend][EUR][N/A]1.500000;[2013-06-06][Cash Dividend][EUR][N/A]1.000000;[2014-02-25][Cash Dividend][EUR][N/A]1.500000;[2014-06-05][Cash Dividend][EUR][N/A]1.200000;[2015-03-03][Cash Dividend][EUR][N/A]1.500000;[2015-06-04][Cash Dividend][EUR][N/A]1.450000;[2015-06-04][Special Cash Dividend][EUR][N/A]5.000000;[2016-02-24][Cash Dividend][EUR][N/A]1.500000;[2016-06-02][Cash Dividend][EUR][N/A]1.850000;[2017-02-22][Cash Dividend][EUR][N/A]1.500000;[2017-06-08][Cash Dividend][EUR][N/A]2.250000;[2018-02-20][Cash Dividend][EUR][N/A]1.500000;[2018-06-07][Cash Dividend][EUR][N/A]2.600000;[2018-06-07][Special Cash Dividend][EUR][N/A]5.000000;[2019-02-20][Cash Dividend][EUR][N/A]1.500000;[2019-06-07][Cash Dividend][EUR][N/A]3.050000;[2020-03-03][Cash Dividend][EUR][N/A]1.500000;[2020-04-28][Cash Dividend][EUR][N/A]3.050000;[2021-03-02][Cash Dividend][EUR][N/A]1.500000;[2021-05-06][Cash Dividend][EUR][N/A]3.050000;[2022-02-21][Cash Dividend][EUR][N/A]2.500000;[2022-04-25][Cash Dividend][EUR][N/A]5.500000;[2023-02-20][Cash Dividend][EUR][N/A]3.500000;[2023-04-25][Cash Dividend][EUR][N/A]9.500000;[2024-02-13][Cash Dividend][EUR][N/A]3.500000;[2024-05-02][Cash Dividend][EUR][N/A]11.500000;[2024-05-02][Special Cash Dividend][EUR][N/A]10.000000;[2025-02-17][Cash Dividend][EUR][N/A]3.500000;[2025-05-05][Cash Dividend][EUR][N/A]12.500000;[2025-05-05][Special Cash Dividend][EUR][N/A]10.000000;</t>
  </si>
  <si>
    <t>[1994-06-09][Cash Dividend][FRF]1.046667;[1995-06-09][Cash Dividend][FRF]1.283333;[1996-06-05][Cash Dividend][FRF]1.520000;[1997-06-05][Cash Dividend][FRF]2.500000;[1998-06-04][Cash Dividend][FRF]1.233333;[1999-06-08][Cash Dividend][EUR]0.203333;[2000-06-06][Cash Dividend][EUR]0.306667;[2001-06-07][Cash Dividend][EUR]0.416667;[2002-06-07][Cash Dividend][EUR]0.500000;[2002-07-18][Cash Dividend][USD]0.116667;[2003-06-10][Cash Dividend][EUR]0.550000;[2003-07-17][Cash Dividend][USD]0.116667;[2004-06-11][Cash Dividend][EUR]0.566667;[2005-06-08][Cash Dividend][EUR]0.666667;[2006-06-09][Cash Dividend][EUR]0.833333;[2007-06-08][Cash Dividend][EUR]0.950000;[2008-05-20][Cash Dividend][EUR]1.170000;[2008-05-23][Cash Dividend][EUR]1.170000;[2008-06-05][Cash Dividend][EUR]1.000000;[2009-06-04][Cash Dividend][EUR]1.030000;[2010-06-08][Cash Dividend][EUR]1.050000;[2011-02-07][Cash Dividend][EUR]1.000000;[2011-06-03][Cash Dividend][EUR]0.500000;[2012-02-27][Cash Dividend][EUR]1.500000;[2012-05-31][Cash Dividend][EUR]0.500000;[2012-05-31][Special Cash Dividend][EUR]5.000000;[2013-02-26][Cash Dividend][EUR]1.500000;[2013-06-06][Cash Dividend][EUR]1.000000;[2014-02-25][Cash Dividend][EUR]1.500000;[2014-06-05][Cash Dividend][EUR]1.200000;[2015-03-03][Cash Dividend][EUR]1.500000;[2015-06-04][Cash Dividend][EUR]1.450000;[2015-06-04][Special Cash Dividend][EUR]5.000000;[2016-02-24][Cash Dividend][EUR]1.500000;[2016-06-02][Cash Dividend][EUR]1.850000;[2017-02-22][Cash Dividend][EUR]1.500000;[2017-06-08][Cash Dividend][EUR]2.250000;[2018-02-20][Cash Dividend][EUR]1.500000;[2018-06-07][Cash Dividend][EUR]2.600000;[2018-06-07][Special Cash Dividend][EUR]5.000000;[2019-02-20][Cash Dividend][EUR]1.500000;[2019-06-07][Cash Dividend][EUR]3.050000;[2020-03-03][Cash Dividend][EUR]1.500000;[2020-04-28][Cash Dividend][EUR]3.050000;[2021-03-02][Cash Dividend][EUR]1.500000;[2021-05-06][Cash Dividend][EUR]3.050000;[2022-02-21][Cash Dividend][EUR]2.500000;[2022-04-25][Cash Dividend][EUR]5.500000;[2023-02-20][Cash Dividend][EUR]3.500000;[2023-04-25][Cash Dividend][EUR]9.500000;[2024-02-13][Cash Dividend][EUR]3.500000;[2024-05-02][Cash Dividend][EUR]11.500000;[2024-05-02][Special Cash Dividend][EUR]10.000000;[2025-02-17][Cash Dividend][EUR]3.500000;[2025-05-05][Cash Dividend][EUR]12.500000;[2025-05-05][Special Cash Dividend][EUR]10.000000;</t>
  </si>
  <si>
    <t>[2006-06-12]1.000000:3.000000</t>
  </si>
  <si>
    <t>Deutsche Post AG</t>
  </si>
  <si>
    <t>DHL</t>
  </si>
  <si>
    <t>1457188</t>
  </si>
  <si>
    <t>0C00000UJR</t>
  </si>
  <si>
    <t>0P00009QOZ</t>
  </si>
  <si>
    <t>Integrated Freight &amp; Logistics</t>
  </si>
  <si>
    <t>[2000-06-30][Cash Dividend][DEM]11.107060;[2001-06-28][Cash Dividend][EUR]0.270000;[2002-06-07][Cash Dividend][EUR]0.370000;[2003-06-06][Cash Dividend][EUR]0.400000;[2004-05-07][Cash Dividend][EUR]0.440000;[2005-05-19][Cash Dividend][EUR]0.500000;[2006-05-11][Cash Dividend][EUR]0.700000;[2007-05-09][Cash Dividend][EUR]0.750000;[2008-05-07][Cash Dividend][EUR]0.900000;[2009-04-22][Cash Dividend][EUR]0.600000;[2010-04-29][Cash Dividend][EUR]0.441800;[2011-05-26][Cash Dividend][EUR]0.650000;[2012-05-10][Cash Dividend][EUR]0.700000;[2013-05-30][Cash Dividend][EUR]0.700000;[2014-05-28][Cash Dividend][EUR]0.800000;[2015-05-28][Cash Dividend][EUR]0.850000;[2016-05-19][Cash Dividend][EUR]0.850000;[2017-05-02][Cash Dividend][EUR]1.050000;[2018-04-25][Cash Dividend][EUR]1.150000;[2019-05-16][Cash Dividend][EUR]1.150000;[2020-08-28][Cash Dividend][EUR]1.150000;[2021-05-07][Cash Dividend][EUR]1.350000;[2022-05-09][Cash Dividend][EUR]1.800000;[2023-05-05][Cash Dividend][EUR]1.850000;[2024-05-06][Cash Dividend][EUR]1.850000;[2025-05-05][Cash Dividend][EUR]1.850000;</t>
  </si>
  <si>
    <t>[2000-06-30][Cash Dividend][DEM][N/A]11.107060;[2001-06-28][Cash Dividend][EUR][N/A]0.270000;[2002-06-07][Cash Dividend][EUR][N/A]0.370000;[2003-06-06][Cash Dividend][EUR][N/A]0.400000;[2004-05-07][Cash Dividend][EUR][N/A]0.440000;[2005-05-19][Cash Dividend][EUR][N/A]0.500000;[2006-05-11][Cash Dividend][EUR][N/A]0.700000;[2007-05-09][Cash Dividend][EUR][N/A]0.750000;[2008-05-07][Cash Dividend][EUR][N/A]0.900000;[2009-04-22][Cash Dividend][EUR][N/A]0.600000;[2010-04-29][Cash Dividend][EUR][N/A]0.441800;[2011-05-26][Cash Dividend][EUR][N/A]0.650000;[2012-05-10][Cash Dividend][EUR][N/A]0.700000;[2013-05-30][Cash Dividend][EUR][N/A]0.700000;[2014-05-28][Cash Dividend][EUR][N/A]0.800000;[2015-05-28][Cash Dividend][EUR][N/A]0.850000;[2016-05-19][Cash Dividend][EUR][N/A]0.850000;[2017-05-02][Cash Dividend][EUR][N/A]1.050000;[2018-04-25][Cash Dividend][EUR][N/A]1.150000;[2019-05-16][Cash Dividend][EUR][N/A]1.150000;[2020-08-28][Cash Dividend][EUR][N/A]1.150000;[2021-05-07][Cash Dividend][EUR][N/A]1.350000;[2022-05-09][Cash Dividend][EUR][N/A]1.800000;[2023-05-05][Cash Dividend][EUR][N/A]1.850000;[2024-05-06][Cash Dividend][EUR][N/A]1.850000;[2025-05-05][Cash Dividend][EUR][N/A]1.850000;</t>
  </si>
  <si>
    <t>[2000-06-30][Cash Dividend][DEM]8.177570;[2001-06-28][Cash Dividend][EUR]0.270000;[2002-06-07][Cash Dividend][EUR]0.370000;[2003-06-06][Cash Dividend][EUR]0.400000;[2004-05-07][Cash Dividend][EUR]0.440000;[2005-05-19][Cash Dividend][EUR]0.500000;[2006-05-11][Cash Dividend][EUR]0.700000;[2007-05-09][Cash Dividend][EUR]0.750000;[2008-05-07][Cash Dividend][EUR]0.900000;[2009-04-22][Cash Dividend][EUR]0.600000;[2010-04-29][Cash Dividend][EUR]0.441800;[2011-05-26][Cash Dividend][EUR]0.650000;[2012-05-10][Cash Dividend][EUR]0.515400;[2013-05-30][Cash Dividend][EUR]0.700000;[2014-05-28][Cash Dividend][EUR]0.800000;[2015-05-28][Cash Dividend][EUR]0.625813;[2016-05-19][Cash Dividend][EUR]0.625813;[2017-05-02][Cash Dividend][EUR]0.773063;[2018-04-25][Cash Dividend][EUR]0.846687;[2019-05-16][Cash Dividend][EUR]0.846687;[2020-08-28][Cash Dividend][EUR]0.846687;[2021-05-07][Cash Dividend][EUR]0.993937;[2022-05-09][Cash Dividend][EUR]1.325250;[2023-05-05][Cash Dividend][EUR]1.362063;[2024-05-06][Cash Dividend][EUR]1.362063;[2025-05-05][Cash Dividend][EUR]1.362063;</t>
  </si>
  <si>
    <t>Transport aérien</t>
  </si>
  <si>
    <t>Matthew Young, CFA</t>
  </si>
  <si>
    <t>Getlink SE Act. Provenant Regroupement</t>
  </si>
  <si>
    <t>GET</t>
  </si>
  <si>
    <t>1564230</t>
  </si>
  <si>
    <t>Getlink SE</t>
  </si>
  <si>
    <t>0C00000VTW</t>
  </si>
  <si>
    <t>0P00009WI3</t>
  </si>
  <si>
    <t>[2009-07-10][Cash Dividend][EUR]0.040000;[2010-07-19][Cash Dividend][EUR]0.040000;[2011-05-03][Cash Dividend][EUR]0.040000;[2012-05-22][Cash Dividend][EUR]0.080000;[2013-06-03][Cash Dividend][EUR]0.120000;[2014-05-23][Cash Dividend][EUR]0.150000;[2015-05-26][Cash Dividend][EUR]0.180000;[2016-05-24][Cash Dividend][EUR]0.220000;[2017-05-24][Cash Dividend][EUR]0.260000;[2018-05-22][Cash Dividend][EUR]0.300000;[2019-05-23][Cash Dividend][EUR]0.360000;[2021-05-31][Cash Dividend][EUR]0.050000;[2022-05-30][Cash Dividend][EUR]0.100000;[2023-05-30][Cash Dividend][EUR]0.500000;[2024-05-30][Cash Dividend][EUR]0.550000;[2025-06-02][Cash Dividend][EUR]0.580000;</t>
  </si>
  <si>
    <t>[2009-07-10][Cash Dividend][EUR][N/A]0.040000;[2010-07-19][Cash Dividend][EUR][N/A]0.040000;[2011-05-03][Cash Dividend][EUR][N/A]0.040000;[2012-05-22][Cash Dividend][EUR][N/A]0.080000;[2013-06-03][Cash Dividend][EUR][N/A]0.120000;[2014-05-23][Cash Dividend][EUR][N/A]0.150000;[2015-05-26][Cash Dividend][EUR][N/A]0.180000;[2016-05-24][Cash Dividend][EUR][N/A]0.220000;[2017-05-24][Cash Dividend][EUR][N/A]0.260000;[2018-05-22][Cash Dividend][EUR][N/A]0.300000;[2019-05-23][Cash Dividend][EUR][N/A]0.360000;[2021-05-31][Cash Dividend][EUR][N/A]0.050000;[2022-05-30][Cash Dividend][EUR][N/A]0.100000;[2023-05-30][Cash Dividend][EUR][N/A]0.500000;[2024-05-30][Cash Dividend][EUR][N/A]0.550000;[2025-06-02][Cash Dividend][EUR][N/A]0.580000;</t>
  </si>
  <si>
    <t>[2007-11-12]40.000000:1.000000</t>
  </si>
  <si>
    <t>Bayerische Motoren Werke AG</t>
  </si>
  <si>
    <t>1446250</t>
  </si>
  <si>
    <t>0C00000ED0</t>
  </si>
  <si>
    <t>Auto Manufacturers</t>
  </si>
  <si>
    <t>Automobiles</t>
  </si>
  <si>
    <t>BMW</t>
  </si>
  <si>
    <t>0P00009RC9</t>
  </si>
  <si>
    <t>[2000-05-17][Cash Dividend][EUR]0.400000;[2001-05-16][Cash Dividend][EUR]0.460000;[2002-05-17][Cash Dividend][EUR]0.520000;[2003-05-16][Cash Dividend][EUR]0.520000;[2004-05-14][Cash Dividend][EUR]0.580000;[2005-05-13][Cash Dividend][EUR]0.620000;[2006-05-17][Cash Dividend][EUR]0.640000;[2007-05-16][Cash Dividend][EUR]0.700000;[2008-05-09][Cash Dividend][EUR]1.060000;[2009-05-15][Cash Dividend][EUR]0.300000;[2010-05-19][Cash Dividend][EUR]0.300000;[2011-05-13][Cash Dividend][EUR]1.300000;[2012-05-17][Cash Dividend][EUR]2.300000;[2013-05-15][Cash Dividend][EUR]2.500000;[2014-05-16][Cash Dividend][EUR]2.600000;[2015-05-14][Cash Dividend][EUR]2.900000;[2016-05-13][Cash Dividend][EUR]3.200000;[2017-05-12][Cash Dividend][EUR]3.500000;[2018-05-18][Cash Dividend][EUR]4.000000;[2019-05-17][Cash Dividend][EUR]3.500000;[2020-05-15][Cash Dividend][EUR]2.500000;[2021-05-13][Cash Dividend][EUR]1.900000;[2022-05-12][Cash Dividend][EUR]5.800000;[2023-05-12][Cash Dividend][EUR]8.500000;[2024-05-16][Cash Dividend][EUR]6.000000;[2025-05-15][Cash Dividend][EUR]4.300000;</t>
  </si>
  <si>
    <t>[2000-05-17][Cash Dividend][EUR][N/A]0.400000;[2001-05-16][Cash Dividend][EUR][N/A]0.460000;[2002-05-17][Cash Dividend][EUR][N/A]0.520000;[2003-05-16][Cash Dividend][EUR][N/A]0.520000;[2004-05-14][Cash Dividend][EUR][N/A]0.580000;[2005-05-13][Cash Dividend][EUR][N/A]0.620000;[2006-05-17][Cash Dividend][EUR][N/A]0.640000;[2007-05-16][Cash Dividend][EUR][N/A]0.700000;[2008-05-09][Cash Dividend][EUR][N/A]1.060000;[2009-05-15][Cash Dividend][EUR][N/A]0.300000;[2010-05-19][Cash Dividend][EUR][N/A]0.300000;[2011-05-13][Cash Dividend][EUR][N/A]1.300000;[2012-05-17][Cash Dividend][EUR][N/A]2.300000;[2013-05-15][Cash Dividend][EUR][N/A]2.500000;[2014-05-16][Cash Dividend][EUR][N/A]2.600000;[2015-05-14][Cash Dividend][EUR][N/A]2.900000;[2016-05-13][Cash Dividend][EUR][N/A]3.200000;[2017-05-12][Cash Dividend][EUR][N/A]3.500000;[2018-05-18][Cash Dividend][EUR][N/A]4.000000;[2019-05-17][Cash Dividend][EUR][N/A]3.500000;[2020-05-15][Cash Dividend][EUR][N/A]2.500000;[2021-05-13][Cash Dividend][EUR][N/A]1.900000;[2022-05-12][Cash Dividend][EUR][N/A]5.800000;[2023-05-12][Cash Dividend][EUR][N/A]8.500000;[2024-05-16][Cash Dividend][EUR][N/A]6.000000;[2025-05-15][Cash Dividend][EUR][N/A]4.300000;</t>
  </si>
  <si>
    <t>[2000-05-17][Cash Dividend][EUR]0.400000;[2001-05-16][Cash Dividend][EUR]0.460000;[2002-05-17][Cash Dividend][EUR]0.520000;[2003-05-16][Cash Dividend][EUR]0.520000;[2004-05-14][Cash Dividend][EUR]0.580000;[2005-05-13][Cash Dividend][EUR]0.620000;[2006-05-17][Cash Dividend][EUR]0.640000;[2007-05-16][Cash Dividend][EUR]0.700000;[2008-05-09][Cash Dividend][EUR]1.060000;[2009-05-15][Cash Dividend][EUR]0.220875;[2010-05-19][Cash Dividend][EUR]0.220900;[2011-05-13][Cash Dividend][EUR]1.300000;[2012-05-17][Cash Dividend][EUR]1.693500;[2013-05-15][Cash Dividend][EUR]1.840625;[2014-05-16][Cash Dividend][EUR]2.600000;[2015-05-14][Cash Dividend][EUR]2.135125;[2016-05-13][Cash Dividend][EUR]2.356000;[2017-05-12][Cash Dividend][EUR]2.576875;[2018-05-18][Cash Dividend][EUR]2.945000;[2019-05-17][Cash Dividend][EUR]2.576875;[2020-05-15][Cash Dividend][EUR]1.840625;[2021-05-13][Cash Dividend][EUR]1.398875;[2022-05-12][Cash Dividend][EUR]4.270250;[2023-05-12][Cash Dividend][EUR]6.258125;[2024-05-16][Cash Dividend][EUR]4.417500;[2025-05-15][Cash Dividend][EUR]3.165875;</t>
  </si>
  <si>
    <t>Rella Suskin, CFA</t>
  </si>
  <si>
    <t>Pièces auto</t>
  </si>
  <si>
    <t>Mercedes-Benz Group AG</t>
  </si>
  <si>
    <t>1067318</t>
  </si>
  <si>
    <t>0C00000AV7</t>
  </si>
  <si>
    <t>MBG</t>
  </si>
  <si>
    <t>0P00009QOM</t>
  </si>
  <si>
    <t>[1999-05-19][Cash Dividend][EUR]2.350000;[2000-04-20][Cash Dividend][EUR]2.350000;[2001-04-12][Cash Dividend][EUR]2.350000;[2002-04-11][Cash Dividend][EUR]1.000000;[2003-04-10][Cash Dividend][EUR]1.500000;[2004-04-08][Cash Dividend][EUR]1.500000;[2005-04-07][Cash Dividend][EUR]1.500000;[2006-04-13][Cash Dividend][EUR]1.500000;[2007-04-05][Cash Dividend][EUR]1.500000;[2008-04-10][Cash Dividend][EUR]2.000000;[2009-04-09][Cash Dividend][EUR]0.600000;[2011-04-14][Cash Dividend][EUR]1.850000;[2012-04-05][Cash Dividend][EUR]2.200000;[2013-04-11][Cash Dividend][EUR]2.200000;[2014-04-10][Cash Dividend][EUR]2.250000;[2015-04-02][Cash Dividend][EUR]2.450000;[2016-04-07][Cash Dividend][EUR]3.250000;[2017-03-30][Cash Dividend][EUR]3.250000;[2018-04-06][Cash Dividend][EUR]3.650000;[2019-05-23][Cash Dividend][EUR]3.250000;[2020-07-09][Cash Dividend][EUR]0.900000;[2021-04-01][Cash Dividend][EUR]1.350000;[2022-05-02][Cash Dividend][EUR]5.000000;[2023-05-04][Cash Dividend][EUR]5.200000;[2024-05-09][Cash Dividend][EUR]5.300000;[2025-05-08][Cash Dividend][EUR]4.300000;</t>
  </si>
  <si>
    <t>[1999-05-19][Cash Dividend][EUR][N/A]2.350000;[2000-04-20][Cash Dividend][EUR][N/A]2.350000;[2001-04-12][Cash Dividend][EUR][N/A]2.350000;[2002-04-11][Cash Dividend][EUR][N/A]1.000000;[2003-04-10][Cash Dividend][EUR][N/A]1.500000;[2004-04-08][Cash Dividend][EUR][N/A]1.500000;[2005-04-07][Cash Dividend][EUR][N/A]1.500000;[2006-04-13][Cash Dividend][EUR][N/A]1.500000;[2007-04-05][Cash Dividend][EUR][N/A]1.500000;[2008-04-10][Cash Dividend][EUR][N/A]2.000000;[2009-04-09][Cash Dividend][EUR][N/A]0.600000;[2011-04-14][Cash Dividend][EUR][N/A]1.850000;[2012-04-05][Cash Dividend][EUR][N/A]2.200000;[2013-04-11][Cash Dividend][EUR][N/A]2.200000;[2014-04-10][Cash Dividend][EUR][N/A]2.250000;[2015-04-02][Cash Dividend][EUR][N/A]2.450000;[2016-04-07][Cash Dividend][EUR][N/A]3.250000;[2017-03-30][Cash Dividend][EUR][N/A]3.250000;[2018-04-06][Cash Dividend][EUR][N/A]3.650000;[2019-05-23][Cash Dividend][EUR][N/A]3.250000;[2020-07-09][Cash Dividend][EUR][N/A]0.900000;[2021-04-01][Cash Dividend][EUR][N/A]1.350000;[2022-05-02][Cash Dividend][EUR][N/A]5.000000;[2023-05-04][Cash Dividend][EUR][N/A]5.200000;[2024-05-09][Cash Dividend][EUR][N/A]5.300000;[2025-05-08][Cash Dividend][EUR][N/A]4.300000;</t>
  </si>
  <si>
    <t>[1999-05-19][Cash Dividend][EUR]2.350000;[2000-04-20][Cash Dividend][EUR]2.350000;[2001-04-12][Cash Dividend][EUR]2.350000;[2002-04-11][Cash Dividend][EUR]1.000000;[2003-04-10][Cash Dividend][EUR]1.500000;[2004-04-08][Cash Dividend][EUR]1.500000;[2005-04-07][Cash Dividend][EUR]1.500000;[2006-04-13][Cash Dividend][EUR]1.500000;[2007-04-05][Cash Dividend][EUR]1.500000;[2008-04-10][Cash Dividend][EUR]2.000000;[2009-04-09][Cash Dividend][EUR]0.441750;;[2012-04-05][Cash Dividend][EUR]2.200000;[2013-04-11][Cash Dividend][EUR]2.200000;[2014-04-10][Cash Dividend][EUR]2.250000;[2015-04-02][Cash Dividend][EUR]1.803813;[2016-04-07][Cash Dividend][EUR]2.392812;[2017-03-30][Cash Dividend][EUR]2.392812;[2018-04-06][Cash Dividend][EUR]2.687312;[2019-05-23][Cash Dividend][EUR]2.392812;[2020-07-09][Cash Dividend][EUR]0.662625;[2021-04-01][Cash Dividend][EUR]0.993937;[2022-05-02][Cash Dividend][EUR]3.681250;[2023-05-04][Cash Dividend][EUR]3.828500;[2024-05-09][Cash Dividend][EUR]3.902125;[2025-05-08][Cash Dividend][EUR]3.165875;</t>
  </si>
  <si>
    <t>Ferrari NV</t>
  </si>
  <si>
    <t>RACE</t>
  </si>
  <si>
    <t>1648416</t>
  </si>
  <si>
    <t>0C0000AYVX</t>
  </si>
  <si>
    <t>[2016-05-23][Cash Dividend][EUR]0.460000;[2017-04-24][Cash Dividend][EUR]0.635000;[2018-04-23][Cash Dividend][EUR]0.710000;[2019-04-23][Cash Dividend][EUR]1.030000;[2020-04-20][Cash Dividend][EUR]1.130000;[2021-04-19][Cash Dividend][EUR]0.867000;[2022-04-19][Cash Dividend][EUR]1.362000;[2023-04-24][Cash Dividend][EUR]1.810000;[2024-04-22][Cash Dividend][EUR]2.443000;[2025-04-22][Cash Dividend][EUR]2.986000;</t>
  </si>
  <si>
    <t>[2016-05-23][Cash Dividend][EUR][N/A]0.460000;[2017-04-24][Cash Dividend][EUR][N/A]0.635000;[2018-04-23][Cash Dividend][EUR][N/A]0.710000;[2019-04-23][Cash Dividend][EUR][N/A]1.030000;[2020-04-20][Cash Dividend][EUR][N/A]1.130000;[2021-04-19][Cash Dividend][EUR][N/A]0.867000;[2022-04-19][Cash Dividend][EUR][N/A]1.362000;[2023-04-24][Cash Dividend][EUR][N/A]1.810000;[2024-04-22][Cash Dividend][EUR][N/A]2.443000;[2025-04-22][Cash Dividend][EUR][N/A]2.986000;</t>
  </si>
  <si>
    <t>[2016-05-23][Cash Dividend][EUR]0.460000;[2017-04-24][Cash Dividend][EUR]0.635000;[2018-04-23][Cash Dividend][EUR]0.525400;[2019-04-23][Cash Dividend][EUR]1.030000;[2020-04-20][Cash Dividend][EUR]1.130000;[2021-04-19][Cash Dividend][EUR]0.867000;[2022-04-19][Cash Dividend][EUR]1.362000;[2023-04-24][Cash Dividend][EUR]1.810000;[2024-04-22][Cash Dividend][EUR]2.443000;[2025-04-22][Cash Dividend][EUR]2.986000;</t>
  </si>
  <si>
    <t>0P000178FF</t>
  </si>
  <si>
    <t>Renault SA</t>
  </si>
  <si>
    <t>RNO</t>
  </si>
  <si>
    <t>1416039</t>
  </si>
  <si>
    <t>0C00000VLO</t>
  </si>
  <si>
    <t>0P00009WO7</t>
  </si>
  <si>
    <t>[1995-07-04][Cash Dividend][FRF]3.500000;[1996-06-17][Cash Dividend][EUR]3.500000;[1998-07-03][Cash Dividend][FRF]3.500000;[1999-07-02][Cash Dividend][EUR]0.762250;[2000-07-03][Cash Dividend][EUR]0.762250;[2001-06-05][Cash Dividend][EUR]0.914690;[2002-05-15][Cash Dividend][EUR]0.920000;[2003-05-15][Cash Dividend][EUR]1.150000;[2004-05-17][Cash Dividend][EUR]2.100000;[2005-05-13][Cash Dividend][EUR]1.800000;[2006-05-15][Cash Dividend][EUR]2.400000;[2006-10-19][Cash Dividend][USD]0.300000;[2007-05-15][Cash Dividend][EUR]3.100000;[2007-10-18][Cash Dividend][USD]0.360000;[2008-05-08][Cash Dividend][EUR]1.200000;[2008-05-12][Cash Dividend][EUR]3.800000;[2011-05-11][Cash Dividend][EUR]0.300000;[2012-05-10][Cash Dividend][EUR]1.160000;[2013-05-10][Cash Dividend][EUR]1.720000;[2014-05-12][Cash Dividend][EUR]1.720000;[2015-05-13][Cash Dividend][EUR]1.900000;[2016-05-13][Cash Dividend][EUR]2.400000;[2017-06-21][Cash Dividend][EUR]3.150000;[2018-06-21][Cash Dividend][EUR]3.550000;[2019-06-18][Cash Dividend][EUR]3.550000;[2023-05-17][Cash Dividend][EUR]0.250000;[2024-05-22][Cash Dividend][EUR]1.850000;[2025-05-08][Cash Dividend][EUR]2.200000;</t>
  </si>
  <si>
    <t>[1995-07-04][Cash Dividend][FRF][N/A]3.500000;[1996-06-17][Cash Dividend][EUR][N/A]3.500000;[1998-07-03][Cash Dividend][FRF][N/A]3.500000;[1999-07-02][Cash Dividend][EUR][N/A]0.762250;[2000-07-03][Cash Dividend][EUR][N/A]0.762250;[2001-06-05][Cash Dividend][EUR][N/A]0.914690;[2002-05-15][Cash Dividend][EUR][N/A]0.920000;[2003-05-15][Cash Dividend][EUR][N/A]1.150000;[2004-05-17][Cash Dividend][EUR][N/A]2.100000;[2005-05-13][Cash Dividend][EUR][N/A]1.800000;[2006-05-15][Cash Dividend][EUR][N/A]2.400000;[2006-10-19][Cash Dividend][USD][N/A]0.300000;[2007-05-15][Cash Dividend][EUR][N/A]3.100000;[2007-10-18][Cash Dividend][USD][N/A]0.360000;[2008-05-08][Cash Dividend][EUR][N/A]1.200000;[2008-05-12][Cash Dividend][EUR][N/A]3.800000;[2011-05-11][Cash Dividend][EUR][N/A]0.300000;[2012-05-10][Cash Dividend][EUR][N/A]1.160000;[2013-05-10][Cash Dividend][EUR][N/A]1.720000;[2014-05-12][Cash Dividend][EUR][N/A]1.720000;[2015-05-13][Cash Dividend][EUR][N/A]1.900000;[2016-05-13][Cash Dividend][EUR][N/A]2.400000;[2017-06-21][Cash Dividend][EUR][N/A]3.150000;[2018-06-21][Cash Dividend][EUR][N/A]3.550000;[2019-06-18][Cash Dividend][EUR][N/A]3.550000;[2023-05-17][Cash Dividend][EUR][N/A]0.250000;[2024-05-22][Cash Dividend][EUR][N/A]1.850000;[2025-05-08][Cash Dividend][EUR][N/A]2.200000;</t>
  </si>
  <si>
    <t>[1995-07-04][Cash Dividend][FRF]2.630000;[1996-06-17][Cash Dividend][EUR]3.500000;[1998-07-03][Cash Dividend][FRF]3.500000;[1999-07-02][Cash Dividend][EUR]0.762250;[2000-07-03][Cash Dividend][EUR]0.762250;[2001-06-05][Cash Dividend][EUR]0.914690;[2002-05-15][Cash Dividend][EUR]0.920000;[2003-05-15][Cash Dividend][EUR]1.150000;[2004-05-17][Cash Dividend][EUR]1.400000;[2005-05-13][Cash Dividend][EUR]1.800000;[2006-05-15][Cash Dividend][EUR]2.400000;[2006-10-19][Cash Dividend][USD]0.300000;[2007-05-15][Cash Dividend][EUR]3.100000;[2007-10-18][Cash Dividend][USD]0.360000;;[2008-05-12][Cash Dividend][EUR]3.800000;[2011-05-11][Cash Dividend][EUR]0.300000;[2012-05-10][Cash Dividend][EUR]1.160000;[2013-05-10][Cash Dividend][EUR]1.720000;[2014-05-12][Cash Dividend][EUR]1.720000;[2015-05-13][Cash Dividend][EUR]1.900000;[2016-05-13][Cash Dividend][EUR]2.400000;[2017-06-21][Cash Dividend][EUR]3.150000;[2018-06-21][Cash Dividend][EUR]3.550000;[2019-06-18][Cash Dividend][EUR]3.550000;[2023-05-17][Cash Dividend][EUR]0.250000;[2024-05-22][Cash Dividend][EUR]1.850000;[2025-05-08][Cash Dividend][EUR]2.200000;</t>
  </si>
  <si>
    <t>Stellantis NV</t>
  </si>
  <si>
    <t>STLAM</t>
  </si>
  <si>
    <t>1605484</t>
  </si>
  <si>
    <t>0C000007LO</t>
  </si>
  <si>
    <t>0P00009DK4</t>
  </si>
  <si>
    <t>[2000-06-19][Cash Dividend][EUR]0.620000;[2001-06-18][Cash Dividend][EUR]0.620000;[2002-06-24][Cash Dividend][EUR]0.310000;[2007-05-21][Cash Dividend][EUR]0.155000;[2008-04-21][Cash Dividend][EUR]0.400000;[2010-04-19][Cash Dividend][EUR]0.170000;[2011-04-18][Cash Dividend][EUR]0.090000;[2016-01-04][Special Cash Dividend][EUR]0.010000;[2019-04-23][Cash Dividend][EUR]0.650000;[2019-05-20][Special Cash Dividend][EUR]1.300000;[2021-01-14][Special Cash Dividend][EUR]1.840000;[2021-03-15][Cash Dividend][EUR]0.096677;[2021-03-15][Special Cash Dividend][EUR]0.096677;[2021-04-19][Special Cash Dividend][EUR]0.320000;[2022-04-19][Cash Dividend][EUR]1.040000;[2023-04-24][Cash Dividend][EUR]1.340000;[2024-04-22][Cash Dividend][EUR]1.550000;[2025-04-22][Cash Dividend][EUR]0.680000;</t>
  </si>
  <si>
    <t>[2000-06-19][Cash Dividend][EUR][N/A]0.620000;[2001-06-18][Cash Dividend][EUR][N/A]0.620000;[2002-06-24][Cash Dividend][EUR][N/A]0.310000;[2007-05-21][Cash Dividend][EUR][N/A]0.155000;[2008-04-21][Cash Dividend][EUR][N/A]0.400000;[2010-04-19][Cash Dividend][EUR][N/A]0.170000;[2011-04-18][Cash Dividend][EUR][N/A]0.090000;[2016-01-04][Special Cash Dividend][EUR][N/A]0.010000;[2019-04-23][Cash Dividend][EUR][N/A]0.650000;[2019-05-20][Special Cash Dividend][EUR][N/A]1.300000;[2021-01-14][Special Cash Dividend][EUR][N/A]1.840000;[2021-03-15][Cash Dividend][EUR][N/A]0.096677;[2021-03-15][Special Cash Dividend][EUR][N/A]0.096677;[2021-04-19][Special Cash Dividend][EUR][N/A]0.320000;[2022-04-19][Cash Dividend][EUR][N/A]1.040000;[2023-04-24][Cash Dividend][EUR][N/A]1.340000;[2024-04-22][Cash Dividend][EUR][N/A]1.550000;[2025-04-22][Cash Dividend][EUR][N/A]0.680000;</t>
  </si>
  <si>
    <t>[2000-06-19][Cash Dividend][EUR]0.620000;[2001-06-18][Cash Dividend][EUR]0.620000;[2002-06-24][Cash Dividend][EUR]0.310000;[2007-05-21][Cash Dividend][EUR]0.155000;[2008-04-21][Cash Dividend][EUR]0.400000;[2010-04-19][Cash Dividend][EUR]0.170000;[2011-04-18][Cash Dividend][EUR]0.090000;[2016-01-04][Special Cash Dividend][EUR]0.010000;[2019-04-23][Cash Dividend][EUR]0.650000;[2019-05-20][Special Cash Dividend][EUR]1.300000;[2021-01-14][Special Cash Dividend][EUR]1.840000;[2021-03-15][Cash Dividend][EUR]0.096677;[2021-03-15][Special Cash Dividend][EUR]0.096677;[2021-04-19][Special Cash Dividend][EUR]0.320000;[2022-04-19][Cash Dividend][EUR]1.040000;[2023-04-24][Cash Dividend][EUR]1.340000;[2024-04-22][Cash Dividend][EUR]1.147000;[2025-04-22][Cash Dividend][EUR]0.503200;</t>
  </si>
  <si>
    <t>Valeo SA</t>
  </si>
  <si>
    <t>FR</t>
  </si>
  <si>
    <t>922486</t>
  </si>
  <si>
    <t>0C00000VHR</t>
  </si>
  <si>
    <t>0P00009WS1</t>
  </si>
  <si>
    <t>[1981-06-09][Cash Dividend][FRF]8.000000;[1982-06-09][Cash Dividend][FRF]4.000000;[1983-06-09][Cash Dividend][FRF]4.400000;[1984-07-05][Cash Dividend][FRF]4.400000;[1988-06-30][Cash Dividend][FRF]1.333333;[1989-06-15][Cash Dividend][FRF]2.666667;[1990-07-09][Cash Dividend][FRF]3.000000;[1991-07-08][Cash Dividend][FRF]2.000000;[1992-06-25][Cash Dividend][FRF]2.000000;[1993-06-02][Cash Dividend][FRF]2.333333;[1994-06-01][Cash Dividend][FRF]0.533333;[1995-06-19][Cash Dividend][EUR]0.733333;[1996-05-28][Cash Dividend][EUR]0.900000;[1996-11-18][Cash Dividend][FRF]3.333333;[1997-06-02][Cash Dividend][EUR]1.333333;[1998-06-04][Cash Dividend][EUR]2.166667;[1999-07-12][Cash Dividend][EUR]0.333333;[2000-07-12][Cash Dividend][EUR]0.500000;[2001-06-01][Cash Dividend][EUR]0.450000;[2002-07-01][Cash Dividend][EUR]0.233333;[2003-07-01][Cash Dividend][EUR]0.333333;[2004-06-01][Cash Dividend][EUR]0.350000;[2005-05-16][Cash Dividend][EUR]0.366667;[2006-06-01][Cash Dividend][EUR]0.366667;[2007-06-01][Cash Dividend][EUR]0.366667;[2008-04-25][Cash Dividend][EUR]0.283333;[2008-06-26][Cash Dividend][EUR]0.400000;[2011-06-28][Cash Dividend][EUR]0.400000;[2012-06-27][Cash Dividend][EUR]0.466667;[2013-06-26][Cash Dividend][EUR]0.500000;[2014-05-27][Cash Dividend][EUR]0.566667;[2015-05-28][Cash Dividend][EUR]0.733333;[2016-05-30][Cash Dividend][EUR]1.000000;[2017-05-30][Cash Dividend][EUR]1.250000;[2018-06-04][Cash Dividend][EUR]1.250000;[2019-05-30][Cash Dividend][EUR]1.250000;[2020-06-29][Cash Dividend][EUR]0.200000;[2021-05-28][Cash Dividend][EUR]0.300000;[2022-05-27][Cash Dividend][EUR]0.350000;[2023-05-29][Cash Dividend][EUR]0.380000;[2024-05-28][Cash Dividend][EUR]0.400000;[2025-05-26][Cash Dividend][EUR]0.420000;</t>
  </si>
  <si>
    <t>[1981-06-09][Cash Dividend][FRF][N/A]8.000000;[1982-06-09][Cash Dividend][FRF][N/A]4.000000;[1983-06-09][Cash Dividend][FRF][N/A]4.400000;[1984-07-05][Cash Dividend][FRF][N/A]4.400000;[1988-06-30][Cash Dividend][FRF][N/A]1.333333;[1989-06-15][Cash Dividend][FRF][N/A]2.666667;[1990-07-09][Cash Dividend][FRF][N/A]3.000000;[1991-07-08][Cash Dividend][FRF][N/A]2.000000;[1992-06-25][Cash Dividend][FRF][N/A]2.000000;[1993-06-02][Cash Dividend][FRF][N/A]2.333333;[1994-06-01][Cash Dividend][FRF][N/A]0.533333;[1995-06-19][Cash Dividend][EUR][N/A]0.733333;[1996-05-28][Cash Dividend][EUR][N/A]0.900000;[1996-11-18][Cash Dividend][FRF][N/A]3.333333;[1997-06-02][Cash Dividend][EUR][N/A]1.333333;[1998-06-04][Cash Dividend][EUR][N/A]2.166667;[1999-07-12][Cash Dividend][EUR][N/A]0.333333;[2000-07-12][Cash Dividend][EUR][N/A]0.500000;[2001-06-01][Cash Dividend][EUR][N/A]0.450000;[2002-07-01][Cash Dividend][EUR][N/A]0.233333;[2003-07-01][Cash Dividend][EUR][N/A]0.333333;[2004-06-01][Cash Dividend][EUR][N/A]0.350000;[2005-05-16][Cash Dividend][EUR][N/A]0.366667;[2006-06-01][Cash Dividend][EUR][N/A]0.366667;[2007-06-01][Cash Dividend][EUR][N/A]0.366667;[2008-04-25][Cash Dividend][EUR][N/A]0.283333;[2008-06-26][Cash Dividend][EUR][N/A]0.400000;[2011-06-28][Cash Dividend][EUR][N/A]0.400000;[2012-06-27][Cash Dividend][EUR][N/A]0.466667;[2013-06-26][Cash Dividend][EUR][N/A]0.500000;[2014-05-27][Cash Dividend][EUR][N/A]0.566667;[2015-05-28][Cash Dividend][EUR][N/A]0.733333;[2016-05-30][Cash Dividend][EUR][N/A]1.000000;[2017-05-30][Cash Dividend][EUR][N/A]1.250000;[2018-06-04][Cash Dividend][EUR][N/A]1.250000;[2019-05-30][Cash Dividend][EUR][N/A]1.250000;[2020-06-29][Cash Dividend][EUR][N/A]0.200000;[2021-05-28][Cash Dividend][EUR][N/A]0.300000;[2022-05-27][Cash Dividend][EUR][N/A]0.350000;[2023-05-29][Cash Dividend][EUR][N/A]0.380000;[2024-05-28][Cash Dividend][EUR][N/A]0.400000;[2025-05-26][Cash Dividend][EUR][N/A]0.420000;</t>
  </si>
  <si>
    <t>[1981-06-09][Cash Dividend][FRF]6.813334;[1982-06-09][Cash Dividend][FRF]3.780000;[1983-06-09][Cash Dividend][FRF]3.873333;[1984-07-05][Cash Dividend][FRF]4.316667;[1988-06-30][Cash Dividend][FRF]1.010000;[1989-06-15][Cash Dividend][FRF]2.010000;[1990-07-09][Cash Dividend][FRF]2.260000;[1991-07-08][Cash Dividend][FRF]1.510000;[1992-06-25][Cash Dividend][FRF]1.520000;[1993-06-02][Cash Dividend][FRF]1.773333;[1994-06-01][Cash Dividend][FRF]0.443333;[1995-06-19][Cash Dividend][EUR]0.733333;[1996-05-28][Cash Dividend][EUR]0.900000;[1996-11-18][Cash Dividend][FRF]3.333333;[1997-06-02][Cash Dividend][EUR]1.333333;[1998-06-04][Cash Dividend][EUR]2.166667;[1999-07-12][Cash Dividend][EUR]0.333333;[2000-07-12][Cash Dividend][EUR]0.500000;[2001-06-01][Cash Dividend][EUR]0.450000;[2002-07-01][Cash Dividend][EUR]0.233333;[2003-07-01][Cash Dividend][EUR]0.333333;[2004-06-01][Cash Dividend][EUR]0.350000;[2005-05-16][Cash Dividend][EUR]0.366667;[2006-06-01][Cash Dividend][EUR]0.366667;[2007-06-01][Cash Dividend][EUR]0.366667;[2008-04-25][Cash Dividend][EUR]0.283333;[2008-06-26][Cash Dividend][EUR]0.400000;[2011-06-28][Cash Dividend][EUR]0.400000;[2012-06-27][Cash Dividend][EUR]0.466667;[2013-06-26][Cash Dividend][EUR]0.500000;[2014-05-27][Cash Dividend][EUR]0.566667;[2015-05-28][Cash Dividend][EUR]0.733333;[2016-05-30][Cash Dividend][EUR]1.000000;[2017-05-30][Cash Dividend][EUR]1.250000;[2018-06-04][Cash Dividend][EUR]1.250000;[2019-05-30][Cash Dividend][EUR]1.250000;[2020-06-29][Cash Dividend][EUR]0.200000;[2021-05-28][Cash Dividend][EUR]0.300000;[2022-05-27][Cash Dividend][EUR]0.350000;[2023-05-29][Cash Dividend][EUR]0.380000;[2024-05-28][Cash Dividend][EUR]0.400000;[2025-05-26][Cash Dividend][EUR]0.420000;</t>
  </si>
  <si>
    <t>[2016-06-06]1.000000:3.000000</t>
  </si>
  <si>
    <t>Volkswagen AG Vorz-Inhaber-Akt ohne Stimmrecht</t>
  </si>
  <si>
    <t>1111708</t>
  </si>
  <si>
    <t>Volkswagen AG</t>
  </si>
  <si>
    <t>0C000009K4</t>
  </si>
  <si>
    <t>VOW3</t>
  </si>
  <si>
    <t>0P0000CM6M</t>
  </si>
  <si>
    <t>[2000-05-24][Cash Dividend][EUR]0.825037;[2001-06-08][Cash Dividend][EUR]1.252466;[2002-04-17][Cash Dividend][EUR]1.351869;[2003-04-25][Cash Dividend][EUR]1.351869;[2004-02-18][Cash Dividend][USD]0.401659;[2004-04-23][Cash Dividend][EUR]1.103363;[2005-02-16][Cash Dividend][USD]0.594050;[2005-04-22][Cash Dividend][EUR]1.103363;[2006-02-15][Cash Dividend][USD]0.297025;[2006-05-04][Cash Dividend][EUR]1.202765;[2007-04-20][Cash Dividend][EUR]1.302167;[2008-04-25][Cash Dividend][EUR]1.848879;[2009-04-24][Cash Dividend][EUR]1.978102;[2010-04-23][Cash Dividend][EUR]1.660000;[2011-05-04][Cash Dividend][EUR]2.260000;[2012-04-20][Cash Dividend][EUR]3.060000;[2013-04-26][Cash Dividend][EUR]3.560000;[2014-05-14][Cash Dividend][EUR]4.060000;[2015-05-06][Cash Dividend][EUR]4.860000;[2016-06-23][Cash Dividend][EUR]0.170000;[2017-05-11][Cash Dividend][EUR]2.060000;[2018-05-04][Cash Dividend][EUR]3.960000;[2019-05-15][Cash Dividend][EUR]4.860000;[2020-10-01][Cash Dividend][EUR]4.860000;[2021-07-23][Cash Dividend][EUR]4.860000;[2022-05-13][Cash Dividend][EUR]7.560000;[2022-12-19][Special Cash Dividend][EUR]19.060000;[2023-05-11][Cash Dividend][EUR]8.760000;[2024-05-30][Cash Dividend][EUR]9.060000;[2025-05-19][Cash Dividend][EUR]6.360000;</t>
  </si>
  <si>
    <t>[2000-05-24][Cash Dividend][EUR][N/A]0.825037;[2001-06-08][Cash Dividend][EUR][N/A]1.252466;[2002-04-17][Cash Dividend][EUR][N/A]1.351869;[2003-04-25][Cash Dividend][EUR][N/A]1.351869;[2004-02-18][Cash Dividend][USD][N/A]0.401659;[2004-04-23][Cash Dividend][EUR][N/A]1.103363;[2005-02-16][Cash Dividend][USD][N/A]0.594050;[2005-04-22][Cash Dividend][EUR][N/A]1.103363;[2006-02-15][Cash Dividend][USD][N/A]0.297025;[2006-05-04][Cash Dividend][EUR][N/A]1.202765;[2007-04-20][Cash Dividend][EUR][N/A]1.302167;[2008-04-25][Cash Dividend][EUR][N/A]1.848879;[2009-04-24][Cash Dividend][EUR][N/A]1.978102;[2010-04-23][Cash Dividend][EUR][N/A]1.660000;[2011-05-04][Cash Dividend][EUR][N/A]2.260000;[2012-04-20][Cash Dividend][EUR][N/A]3.060000;[2013-04-26][Cash Dividend][EUR][N/A]3.560000;[2014-05-14][Cash Dividend][EUR][N/A]4.060000;[2015-05-06][Cash Dividend][EUR][N/A]4.860000;[2016-06-23][Cash Dividend][EUR][N/A]0.170000;[2017-05-11][Cash Dividend][EUR][N/A]2.060000;[2018-05-04][Cash Dividend][EUR][N/A]3.960000;[2019-05-15][Cash Dividend][EUR][N/A]4.860000;[2020-10-01][Cash Dividend][EUR][N/A]4.860000;[2021-07-23][Cash Dividend][EUR][N/A]4.860000;[2022-05-13][Cash Dividend][EUR][N/A]7.560000;[2022-12-19][Special Cash Dividend][EUR][N/A]19.060000;[2023-05-11][Cash Dividend][EUR][N/A]8.760000;[2024-05-30][Cash Dividend][EUR][N/A]9.060000;[2025-05-19][Cash Dividend][EUR][N/A]6.360000;</t>
  </si>
  <si>
    <t>[2000-05-24][Cash Dividend][EUR]0.825037;[2001-06-08][Cash Dividend][EUR]1.252466;[2002-04-17][Cash Dividend][EUR]1.351869;[2003-04-25][Cash Dividend][EUR]1.351869;[2004-02-18][Cash Dividend][USD]0.295721;[2004-04-23][Cash Dividend][EUR]0.870554;[2005-02-16][Cash Dividend][USD]0.437369;[2005-04-22][Cash Dividend][EUR]1.103363;[2006-02-15][Cash Dividend][USD]0.218685;[2006-05-04][Cash Dividend][EUR]1.202765;[2007-04-20][Cash Dividend][EUR]1.302167;[2008-04-25][Cash Dividend][EUR]1.848879;[2009-04-24][Cash Dividend][EUR]1.456378;[2010-04-23][Cash Dividend][EUR]1.222175;[2011-05-04][Cash Dividend][EUR]2.260000;[2012-04-20][Cash Dividend][EUR]3.060000;[2013-04-26][Cash Dividend][EUR]3.560000;[2014-05-14][Cash Dividend][EUR]4.060000;[2015-05-06][Cash Dividend][EUR]3.578175;[2016-06-23][Cash Dividend][EUR]0.125163;[2017-05-11][Cash Dividend][EUR]1.516675;[2018-05-04][Cash Dividend][EUR]3.366000;[2019-05-15][Cash Dividend][EUR]4.131000;[2020-10-01][Cash Dividend][EUR]3.578175;[2021-07-23][Cash Dividend][EUR]3.578175;[2022-05-13][Cash Dividend][EUR]5.566050;[2022-12-19][Special Cash Dividend][EUR]14.032925;[2023-05-11][Cash Dividend][EUR]6.449550;[2024-05-30][Cash Dividend][EUR]6.670425;[2025-05-19][Cash Dividend][EUR]4.682550;</t>
  </si>
  <si>
    <t>1652044</t>
  </si>
  <si>
    <t>Nasdaq - All Markets</t>
  </si>
  <si>
    <t>Alphabet Inc</t>
  </si>
  <si>
    <t>0C000007XQ</t>
  </si>
  <si>
    <t>INFORMATION RETRIEVAL SERVICES</t>
  </si>
  <si>
    <t>Croissance dynamique</t>
  </si>
  <si>
    <t>Malik Ahmed Khan, CFA</t>
  </si>
  <si>
    <t>Alphabet Inc Class A</t>
  </si>
  <si>
    <t>GOOGL</t>
  </si>
  <si>
    <t>0P000002HD</t>
  </si>
  <si>
    <t>;Internet Publishing and Broadcasting and Web Search Portals;;</t>
  </si>
  <si>
    <t>Amazon.com Inc</t>
  </si>
  <si>
    <t>AMZN</t>
  </si>
  <si>
    <t>1018724</t>
  </si>
  <si>
    <t>0C000009EB</t>
  </si>
  <si>
    <t>0P000000B7</t>
  </si>
  <si>
    <t>Internet Retail</t>
  </si>
  <si>
    <t>[1998-06-02]1.000000:2.000000;[1999-01-05]1.000000:3.000000;[1999-09-02]1.000000:2.000000;[2022-06-06]1.000000:20.000000;</t>
  </si>
  <si>
    <t>Electronic Shopping and Mail-Order Houses;;;;;</t>
  </si>
  <si>
    <t>;CATALOG &amp; MAIL ORDER HOUSES;;</t>
  </si>
  <si>
    <t>Au détail diversifié</t>
  </si>
  <si>
    <t>Cyclique</t>
  </si>
  <si>
    <t>Dan Romanoff, CPA</t>
  </si>
  <si>
    <t>3M Co</t>
  </si>
  <si>
    <t>MMM</t>
  </si>
  <si>
    <t>66740</t>
  </si>
  <si>
    <t>0C0000095Q</t>
  </si>
  <si>
    <t>0P0000000I</t>
  </si>
  <si>
    <t>Conglomerates</t>
  </si>
  <si>
    <t>[1972-06-16]1.000000:2.000000;[1987-06-16]1.000000:2.000000;[1994-04-11]1.000000:2.000000;[2003-09-30]1.000000:2.000000;</t>
  </si>
  <si>
    <t>;;;;;;;;;;;;;Offices of Other Holding Companies;;;;</t>
  </si>
  <si>
    <t>;;;;;;;;;;OFFICES OF HOLDING COMPANIES, N.E.C.;;;;;</t>
  </si>
  <si>
    <t>Nicholas Lieb, CFA</t>
  </si>
  <si>
    <t>American Express Co</t>
  </si>
  <si>
    <t>AXP</t>
  </si>
  <si>
    <t>4962</t>
  </si>
  <si>
    <t>0C000009FT</t>
  </si>
  <si>
    <t>0P000000CU</t>
  </si>
  <si>
    <t>[1972-04-26]1.000000:3.000000;[1983-02-11]3.000000:4.000000;[1983-08-11]2.000000:3.000000;[1987-05-11]1.000000:2.000000;[2000-05-11]1.000000:3.000000;</t>
  </si>
  <si>
    <t>;Sales Financing;;;</t>
  </si>
  <si>
    <t>PERSONAL CREDIT INSTITUTIONS;;;</t>
  </si>
  <si>
    <t>Michael Miller, CFA</t>
  </si>
  <si>
    <t>Apple Inc</t>
  </si>
  <si>
    <t>AAPL</t>
  </si>
  <si>
    <t>320193</t>
  </si>
  <si>
    <t>0C00000ADA</t>
  </si>
  <si>
    <t>0P000000GY</t>
  </si>
  <si>
    <t>Consumer Electronics</t>
  </si>
  <si>
    <t>[1987-06-16]1.000000:2.000000;[2000-06-21]1.000000:2.000000;[2005-02-28]1.000000:2.000000;[2014-06-09]1.000000:7.000000;[2020-08-31]1.000000:4.000000;</t>
  </si>
  <si>
    <t>;Radio and Television Broadcasting and Wireless Communications Equipment Manufacturing;;</t>
  </si>
  <si>
    <t>ELECTRONIC COMPUTERS;;;</t>
  </si>
  <si>
    <t>Technologie informatique</t>
  </si>
  <si>
    <t>William Kerwin, CFA</t>
  </si>
  <si>
    <t>Amgen Inc</t>
  </si>
  <si>
    <t>AMGN</t>
  </si>
  <si>
    <t>318154</t>
  </si>
  <si>
    <t>0C00000AB1</t>
  </si>
  <si>
    <t>0P000000F0</t>
  </si>
  <si>
    <t>[2011-08-16][Cash Dividend][USD]0.280000;[2011-11-15][Cash Dividend][USD]0.280000;[2012-02-13][Cash Dividend][USD]0.360000;[2012-05-14][Cash Dividend][USD]0.360000;[2012-08-14][Cash Dividend][USD]0.360000;[2012-11-13][Cash Dividend][USD]0.360000;[2013-02-11][Cash Dividend][USD]0.470000;[2013-05-14][Cash Dividend][USD]0.470000;[2013-08-14][Cash Dividend][USD]0.470000;[2013-11-12][Cash Dividend][USD]0.470000;[2014-02-11][Cash Dividend][USD]0.610000;[2014-05-13][Cash Dividend][USD]0.610000;[2014-08-12][Cash Dividend][USD]0.610000;[2014-11-10][Cash Dividend][USD]0.610000;[2015-02-10][Cash Dividend][USD]0.790000;[2015-05-12][Cash Dividend][USD]0.790000;[2015-08-13][Cash Dividend][USD]0.790000;[2015-11-12][Cash Dividend][USD]0.790000;[2016-02-11][Cash Dividend][USD]1.000000;[2016-05-13][Cash Dividend][USD]1.000000;[2016-08-15][Cash Dividend][USD]1.000000;[2016-11-14][Cash Dividend][USD]1.000000;[2017-02-13][Cash Dividend][USD]1.150000;[2017-05-15][Cash Dividend][USD]1.150000;[2017-08-15][Cash Dividend][USD]1.150000;[2017-11-16][Cash Dividend][USD]1.150000;[2018-02-14][Cash Dividend][USD]1.320000;[2018-05-16][Cash Dividend][USD]1.320000;[2018-08-16][Cash Dividend][USD]1.320000;[2018-11-15][Cash Dividend][USD]1.320000;[2019-02-14][Cash Dividend][USD]1.450000;[2019-05-16][Cash Dividend][USD]1.450000;[2019-08-14][Cash Dividend][USD]1.450000;[2019-11-14][Cash Dividend][USD]1.450000;[2020-02-13][Cash Dividend][USD]1.600000;[2020-05-15][Cash Dividend][USD]1.600000;[2020-08-14][Cash Dividend][USD]1.600000;[2020-11-13][Cash Dividend][USD]1.600000;[2021-02-11][Cash Dividend][USD]1.760000;[2021-05-14][Cash Dividend][USD]1.760000;[2021-08-16][Cash Dividend][USD]1.760000;[2021-11-15][Cash Dividend][USD]1.760000;[2022-02-14][Cash Dividend][USD]1.940000;[2022-05-16][Cash Dividend][USD]1.940000;[2022-08-17][Cash Dividend][USD]1.940000;[2022-11-16][Cash Dividend][USD]1.940000;[2023-02-14][Cash Dividend][USD]2.130000;[2023-05-17][Cash Dividend][USD]2.130000;[2023-08-17][Cash Dividend][USD]2.130000;[2023-11-16][Cash Dividend][USD]2.130000;[2024-02-15][Cash Dividend][USD]2.250000;[2024-05-16][Cash Dividend][USD]2.250000;[2024-08-16][Cash Dividend][USD]2.250000;[2024-11-18][Cash Dividend][USD]2.250000;[2025-02-14][Cash Dividend][USD]2.380000;[2025-05-16][Cash Dividend][USD]2.380000;</t>
  </si>
  <si>
    <t>[2011-08-16][Cash Dividend][USD][N/A]0.280000;[2011-11-15][Cash Dividend][USD][N/A]0.280000;[2012-02-13][Cash Dividend][USD][N/A]0.360000;[2012-05-14][Cash Dividend][USD][N/A]0.360000;[2012-08-14][Cash Dividend][USD][N/A]0.360000;[2012-11-13][Cash Dividend][USD][N/A]0.360000;[2013-02-11][Cash Dividend][USD][N/A]0.470000;[2013-05-14][Cash Dividend][USD][N/A]0.470000;[2013-08-14][Cash Dividend][USD][N/A]0.470000;[2013-11-12][Cash Dividend][USD][N/A]0.470000;[2014-02-11][Cash Dividend][USD][N/A]0.610000;[2014-05-13][Cash Dividend][USD][N/A]0.610000;[2014-08-12][Cash Dividend][USD][N/A]0.610000;[2014-11-10][Cash Dividend][USD][N/A]0.610000;[2015-02-10][Cash Dividend][USD][N/A]0.790000;[2015-05-12][Cash Dividend][USD][N/A]0.790000;[2015-08-13][Cash Dividend][USD][N/A]0.790000;[2015-11-12][Cash Dividend][USD][N/A]0.790000;[2016-02-11][Cash Dividend][USD][N/A]1.000000;[2016-05-13][Cash Dividend][USD][N/A]1.000000;[2016-08-15][Cash Dividend][USD][N/A]1.000000;[2016-11-14][Cash Dividend][USD][N/A]1.000000;[2017-02-13][Cash Dividend][USD][N/A]1.150000;[2017-05-15][Cash Dividend][USD][N/A]1.150000;[2017-08-15][Cash Dividend][USD][N/A]1.150000;[2017-11-16][Cash Dividend][USD][N/A]1.150000;[2018-02-14][Cash Dividend][USD][N/A]1.320000;[2018-05-16][Cash Dividend][USD][N/A]1.320000;[2018-08-16][Cash Dividend][USD][N/A]1.320000;[2018-11-15][Cash Dividend][USD][N/A]1.320000;[2019-02-14][Cash Dividend][USD][N/A]1.450000;[2019-05-16][Cash Dividend][USD][N/A]1.450000;[2019-08-14][Cash Dividend][USD][N/A]1.450000;[2019-11-14][Cash Dividend][USD][N/A]1.450000;[2020-02-13][Cash Dividend][USD][N/A]1.600000;[2020-05-15][Cash Dividend][USD][N/A]1.600000;[2020-08-14][Cash Dividend][USD][N/A]1.600000;[2020-11-13][Cash Dividend][USD][N/A]1.600000;[2021-02-11][Cash Dividend][USD][N/A]1.760000;[2021-05-14][Cash Dividend][USD][N/A]1.760000;[2021-08-16][Cash Dividend][USD][N/A]1.760000;[2021-11-15][Cash Dividend][USD][N/A]1.760000;[2022-02-14][Cash Dividend][USD][N/A]1.940000;[2022-05-16][Cash Dividend][USD][N/A]1.940000;[2022-08-17][Cash Dividend][USD][N/A]1.940000;[2022-11-16][Cash Dividend][USD][N/A]1.940000;[2023-02-14][Cash Dividend][USD][N/A]2.130000;[2023-05-17][Cash Dividend][USD][N/A]2.130000;[2023-08-17][Cash Dividend][USD][N/A]2.130000;[2023-11-16][Cash Dividend][USD][N/A]2.130000;[2024-02-15][Cash Dividend][USD][N/A]2.250000;[2024-05-16][Cash Dividend][USD][N/A]2.250000;[2024-08-16][Cash Dividend][USD][N/A]2.250000;[2024-11-18][Cash Dividend][USD][N/A]2.250000;[2025-02-14][Cash Dividend][USD][N/A]2.380000;[2025-05-16][Cash Dividend][USD][N/A]2.380000;</t>
  </si>
  <si>
    <t>[1990-08-13]1.000000:2.000000;[1991-09-11]1.000000:3.000000;[1995-08-16]1.000000:2.000000;[1999-03-01]1.000000:2.000000;[1999-11-22]1.000000:2.000000;</t>
  </si>
  <si>
    <t>Pharmaceutical Preparation Manufacturing;;;</t>
  </si>
  <si>
    <t>PHARMACEUTICAL PREPARATIONS;;;</t>
  </si>
  <si>
    <t>Biotechnologie</t>
  </si>
  <si>
    <t>Croissance lente</t>
  </si>
  <si>
    <t>Karen Andersen, CFA</t>
  </si>
  <si>
    <t>Boeing Co</t>
  </si>
  <si>
    <t>BA</t>
  </si>
  <si>
    <t>12927</t>
  </si>
  <si>
    <t>0C000006YX</t>
  </si>
  <si>
    <t>0P000000TU</t>
  </si>
  <si>
    <t>[1986-02-04][Cash Dividend][USD]0.066738;[1986-05-06][Cash Dividend][USD]0.066738;[1986-08-05][Cash Dividend][USD]0.066738;[1986-11-05][Cash Dividend][USD]0.066738;[1987-02-04][Cash Dividend][USD]0.077827;[1987-05-04][Cash Dividend][USD]0.077827;[1987-08-04][Cash Dividend][USD]0.077827;[1987-11-03][Cash Dividend][USD]0.077827;[1988-02-05][Cash Dividend][USD]0.077827;[1988-05-09][Cash Dividend][USD]0.088917;[1988-08-08][Cash Dividend][USD]0.088917;[1988-11-04][Cash Dividend][USD]0.088917;[1989-02-06][Cash Dividend][USD]0.088917;[1989-05-08][Cash Dividend][USD]0.100007;[1989-08-14][Cash Dividend][USD]0.100053;[1989-11-13][Cash Dividend][USD]0.100053;[1990-02-12][Cash Dividend][USD]0.100053;[1990-05-14][Cash Dividend][USD]0.125042;[1990-08-13][Cash Dividend][USD]0.125000;[1990-11-09][Cash Dividend][USD]0.125000;[1991-02-11][Cash Dividend][USD]0.125000;[1991-05-13][Cash Dividend][USD]0.125000;[1991-08-12][Cash Dividend][USD]0.125000;[1991-11-08][Cash Dividend][USD]0.125000;[1992-02-10][Cash Dividend][USD]0.125000;[1992-05-11][Cash Dividend][USD]0.125000;[1992-08-10][Cash Dividend][USD]0.125000;[1992-11-06][Cash Dividend][USD]0.125000;[1993-02-08][Cash Dividend][USD]0.125000;[1993-05-10][Cash Dividend][USD]0.125000;[1993-08-09][Cash Dividend][USD]0.125000;[1993-11-05][Cash Dividend][USD]0.125000;[1994-02-07][Cash Dividend][USD]0.125000;[1994-05-09][Cash Dividend][USD]0.125000;[1994-08-08][Cash Dividend][USD]0.125000;[1994-11-04][Cash Dividend][USD]0.125000;[1995-02-06][Cash Dividend][USD]0.125000;[1995-05-08][Cash Dividend][USD]0.125000;[1995-08-09][Cash Dividend][USD]0.125000;[1995-11-08][Cash Dividend][USD]0.125000;[1996-02-07][Cash Dividend][USD]0.125000;[1996-05-15][Cash Dividend][USD]0.140000;[1996-08-14][Cash Dividend][USD]0.140000;[1996-11-13][Cash Dividend][USD]0.140000;[1997-02-12][Cash Dividend][USD]0.140000;[1997-05-14][Cash Dividend][USD]0.140000;[1997-08-13][Cash Dividend][USD]0.140000;[1997-11-12][Cash Dividend][USD]0.140000;[1998-02-11][Cash Dividend][USD]0.140000;[1998-05-13][Cash Dividend][USD]0.140000;[1998-08-12][Cash Dividend][USD]0.140000;[1998-11-10][Cash Dividend][USD]0.140000;[1999-02-08][Cash Dividend][USD]0.140000;[1999-05-12][Cash Dividend][USD]0.140000;[1999-08-11][Cash Dividend][USD]0.140000;[1999-11-09][Cash Dividend][USD]0.140000;[2000-02-09][Cash Dividend][USD]0.140000;[2000-05-10][Cash Dividend][USD]0.140000;[2000-08-09][Cash Dividend][USD]0.140000;[2000-11-08][Cash Dividend][USD]0.140000;[2001-02-07][Cash Dividend][USD]0.170000;[2001-05-09][Cash Dividend][USD]0.170000;[2001-08-15][Cash Dividend][USD]0.170000;[2001-11-14][Cash Dividend][USD]0.170000;[2002-02-06][Cash Dividend][USD]0.170000;[2002-05-15][Cash Dividend][USD]0.170000;[2002-08-14][Cash Dividend][USD]0.170000;[2002-11-13][Cash Dividend][USD]0.170000;[2003-02-05][Cash Dividend][USD]0.170000;[2003-05-14][Cash Dividend][USD]0.170000;[2003-08-13][Cash Dividend][USD]0.170000;[2003-11-12][Cash Dividend][USD]0.170000;[2004-02-11][Cash Dividend][USD]0.170000;[2004-05-19][Cash Dividend][USD]0.200000;[2004-08-11][Cash Dividend][USD]0.200000;[2004-11-09][Cash Dividend][USD]0.200000;[2005-02-09][Cash Dividend][USD]0.250000;[2005-05-11][Cash Dividend][USD]0.250000;[2005-08-10][Cash Dividend][USD]0.250000;[2005-11-08][Cash Dividend][USD]0.250000;[2006-02-08][Cash Dividend][USD]0.300000;[2006-05-10][Cash Dividend][USD]0.300000;[2006-08-09][Cash Dividend][USD]0.300000;[2006-11-08][Cash Dividend][USD]0.300000;[2007-02-07][Cash Dividend][USD]0.350000;[2007-05-09][Cash Dividend][USD]0.350000;[2007-08-08][Cash Dividend][USD]0.350000;[2007-11-07][Cash Dividend][USD]0.350000;[2008-02-06][Cash Dividend][USD]0.400000;[2008-05-07][Cash Dividend][USD]0.400000;[2008-08-06][Cash Dividend][USD]0.400000;[2008-11-05][Cash Dividend][USD]0.400000;[2009-02-04][Cash Dividend][USD]0.420000;[2009-05-06][Cash Dividend][USD]0.420000;[2009-08-05][Cash Dividend][USD]0.420000;[2009-11-04][Cash Dividend][USD]0.420000;[2010-02-03][Cash Dividend][USD]0.420000;[2010-05-05][Cash Dividend][USD]0.420000;[2010-08-04][Cash Dividend][USD]0.420000;[2010-11-03][Cash Dividend][USD]0.420000;[2011-02-09][Cash Dividend][USD]0.420000;[2011-05-11][Cash Dividend][USD]0.420000;[2011-08-10][Cash Dividend][USD]0.420000;[2011-11-08][Cash Dividend][USD]0.420000;[2012-02-08][Cash Dividend][USD]0.440000;[2012-05-09][Cash Dividend][USD]0.440000;[2012-08-15][Cash Dividend][USD]0.440000;[2012-11-07][Cash Dividend][USD]0.440000;[2013-02-13][Cash Dividend][USD]0.485000;[2013-05-08][Cash Dividend][USD]0.485000;[2013-08-07][Cash Dividend][USD]0.485000;[2013-11-06][Cash Dividend][USD]0.485000;[2014-02-12][Cash Dividend][USD]0.730000;[2014-05-07][Cash Dividend][USD]0.730000;[2014-08-06][Cash Dividend][USD]0.730000;[2014-11-05][Cash Dividend][USD]0.730000;[2015-02-11][Cash Dividend][USD]0.910000;[2015-05-06][Cash Dividend][USD]0.910000;[2015-08-05][Cash Dividend][USD]0.910000;[2015-11-04][Cash Dividend][USD]0.910000;[2016-02-10][Cash Dividend][USD]1.090000;[2016-05-11][Cash Dividend][USD]1.090000;[2016-08-10][Cash Dividend][USD]1.090000;[2016-11-08][Cash Dividend][USD]1.090000;[2017-02-08][Cash Dividend][USD]1.420000;[2017-05-10][Cash Dividend][USD]1.420000;[2017-08-09][Cash Dividend][USD]1.420000;[2017-11-09][Cash Dividend][USD]1.420000;[2018-02-08][Cash Dividend][USD]1.710000;[2018-05-10][Cash Dividend][USD]1.710000;[2018-08-09][Cash Dividend][USD]1.710000;[2018-11-08][Cash Dividend][USD]1.710000;[2019-02-07][Cash Dividend][USD]2.055000;[2019-05-09][Cash Dividend][USD]2.055000;[2019-08-08][Cash Dividend][USD]2.055000;[2019-11-07][Cash Dividend][USD]2.055000;[2020-02-13][Cash Dividend][USD]2.055000;</t>
  </si>
  <si>
    <t>[1986-02-04][Cash Dividend][USD][N/A]0.066738;[1986-05-06][Cash Dividend][USD][N/A]0.066738;[1986-08-05][Cash Dividend][USD][N/A]0.066738;[1986-11-05][Cash Dividend][USD][N/A]0.066738;[1987-02-04][Cash Dividend][USD][N/A]0.077827;[1987-05-04][Cash Dividend][USD][N/A]0.077827;[1987-08-04][Cash Dividend][USD][N/A]0.077827;[1987-11-03][Cash Dividend][USD][N/A]0.077827;[1988-02-05][Cash Dividend][USD][N/A]0.077827;[1988-05-09][Cash Dividend][USD][N/A]0.088917;[1988-08-08][Cash Dividend][USD][N/A]0.088917;[1988-11-04][Cash Dividend][USD][N/A]0.088917;[1989-02-06][Cash Dividend][USD][N/A]0.088917;[1989-05-08][Cash Dividend][USD][N/A]0.100007;[1989-08-14][Cash Dividend][USD][N/A]0.100053;[1989-11-13][Cash Dividend][USD][N/A]0.100053;[1990-02-12][Cash Dividend][USD][N/A]0.100053;[1990-05-14][Cash Dividend][USD][N/A]0.125042;[1990-08-13][Cash Dividend][USD][N/A]0.125000;[1990-11-09][Cash Dividend][USD][N/A]0.125000;[1991-02-11][Cash Dividend][USD][N/A]0.125000;[1991-05-13][Cash Dividend][USD][N/A]0.125000;[1991-08-12][Cash Dividend][USD][N/A]0.125000;[1991-11-08][Cash Dividend][USD][N/A]0.125000;[1992-02-10][Cash Dividend][USD][N/A]0.125000;[1992-05-11][Cash Dividend][USD][N/A]0.125000;[1992-08-10][Cash Dividend][USD][N/A]0.125000;[1992-11-06][Cash Dividend][USD][N/A]0.125000;[1993-02-08][Cash Dividend][USD][N/A]0.125000;[1993-05-10][Cash Dividend][USD][N/A]0.125000;[1993-08-09][Cash Dividend][USD][N/A]0.125000;[1993-11-05][Cash Dividend][USD][N/A]0.125000;[1994-02-07][Cash Dividend][USD][N/A]0.125000;[1994-05-09][Cash Dividend][USD][N/A]0.125000;[1994-08-08][Cash Dividend][USD][N/A]0.125000;[1994-11-04][Cash Dividend][USD][N/A]0.125000;[1995-02-06][Cash Dividend][USD][N/A]0.125000;[1995-05-08][Cash Dividend][USD][N/A]0.125000;[1995-08-09][Cash Dividend][USD][N/A]0.125000;[1995-11-08][Cash Dividend][USD][N/A]0.125000;[1996-02-07][Cash Dividend][USD][N/A]0.125000;[1996-05-15][Cash Dividend][USD][N/A]0.140000;[1996-08-14][Cash Dividend][USD][N/A]0.140000;[1996-11-13][Cash Dividend][USD][N/A]0.140000;[1997-02-12][Cash Dividend][USD][N/A]0.140000;[1997-05-14][Cash Dividend][USD][N/A]0.140000;[1997-08-13][Cash Dividend][USD][N/A]0.140000;[1997-11-12][Cash Dividend][USD][N/A]0.140000;[1998-02-11][Cash Dividend][USD][N/A]0.140000;[1998-05-13][Cash Dividend][USD][N/A]0.140000;[1998-08-12][Cash Dividend][USD][N/A]0.140000;[1998-11-10][Cash Dividend][USD][N/A]0.140000;[1999-02-08][Cash Dividend][USD][N/A]0.140000;[1999-05-12][Cash Dividend][USD][N/A]0.140000;[1999-08-11][Cash Dividend][USD][N/A]0.140000;[1999-11-09][Cash Dividend][USD][N/A]0.140000;[2000-02-09][Cash Dividend][USD][N/A]0.140000;[2000-05-10][Cash Dividend][USD][N/A]0.140000;[2000-08-09][Cash Dividend][USD][N/A]0.140000;[2000-11-08][Cash Dividend][USD][N/A]0.140000;[2001-02-07][Cash Dividend][USD][N/A]0.170000;[2001-05-09][Cash Dividend][USD][N/A]0.170000;[2001-08-15][Cash Dividend][USD][N/A]0.170000;[2001-11-14][Cash Dividend][USD][N/A]0.170000;[2002-02-06][Cash Dividend][USD][N/A]0.170000;[2002-05-15][Cash Dividend][USD][N/A]0.170000;[2002-08-14][Cash Dividend][USD][N/A]0.170000;[2002-11-13][Cash Dividend][USD][N/A]0.170000;[2003-02-05][Cash Dividend][USD][N/A]0.170000;[2003-05-14][Cash Dividend][USD][N/A]0.170000;[2003-08-13][Cash Dividend][USD][N/A]0.170000;[2003-11-12][Cash Dividend][USD][N/A]0.170000;[2004-02-11][Cash Dividend][USD][N/A]0.170000;[2004-05-19][Cash Dividend][USD][N/A]0.200000;[2004-08-11][Cash Dividend][USD][N/A]0.200000;[2004-11-09][Cash Dividend][USD][N/A]0.200000;[2005-02-09][Cash Dividend][USD][N/A]0.250000;[2005-05-11][Cash Dividend][USD][N/A]0.250000;[2005-08-10][Cash Dividend][USD][N/A]0.250000;[2005-11-08][Cash Dividend][USD][N/A]0.250000;[2006-02-08][Cash Dividend][USD][N/A]0.300000;[2006-05-10][Cash Dividend][USD][N/A]0.300000;[2006-08-09][Cash Dividend][USD][N/A]0.300000;[2006-11-08][Cash Dividend][USD][N/A]0.300000;[2007-02-07][Cash Dividend][USD][N/A]0.350000;[2007-05-09][Cash Dividend][USD][N/A]0.350000;[2007-08-08][Cash Dividend][USD][N/A]0.350000;[2007-11-07][Cash Dividend][USD][N/A]0.350000;[2008-02-06][Cash Dividend][USD][N/A]0.400000;[2008-05-07][Cash Dividend][USD][N/A]0.400000;[2008-08-06][Cash Dividend][USD][N/A]0.400000;[2008-11-05][Cash Dividend][USD][N/A]0.400000;[2009-02-04][Cash Dividend][USD][N/A]0.420000;[2009-05-06][Cash Dividend][USD][N/A]0.420000;[2009-08-05][Cash Dividend][USD][N/A]0.420000;[2009-11-04][Cash Dividend][USD][N/A]0.420000;[2010-02-03][Cash Dividend][USD][N/A]0.420000;[2010-05-05][Cash Dividend][USD][N/A]0.420000;[2010-08-04][Cash Dividend][USD][N/A]0.420000;[2010-11-03][Cash Dividend][USD][N/A]0.420000;[2011-02-09][Cash Dividend][USD][N/A]0.420000;[2011-05-11][Cash Dividend][USD][N/A]0.420000;[2011-08-10][Cash Dividend][USD][N/A]0.420000;[2011-11-08][Cash Dividend][USD][N/A]0.420000;[2012-02-08][Cash Dividend][USD][N/A]0.440000;[2012-05-09][Cash Dividend][USD][N/A]0.440000;[2012-08-15][Cash Dividend][USD][N/A]0.440000;[2012-11-07][Cash Dividend][USD][N/A]0.440000;[2013-02-13][Cash Dividend][USD][N/A]0.485000;[2013-05-08][Cash Dividend][USD][N/A]0.485000;[2013-08-07][Cash Dividend][USD][N/A]0.485000;[2013-11-06][Cash Dividend][USD][N/A]0.485000;[2014-02-12][Cash Dividend][USD][N/A]0.730000;[2014-05-07][Cash Dividend][USD][N/A]0.730000;[2014-08-06][Cash Dividend][USD][N/A]0.730000;[2014-11-05][Cash Dividend][USD][N/A]0.730000;[2015-02-11][Cash Dividend][USD][N/A]0.910000;[2015-05-06][Cash Dividend][USD][N/A]0.910000;[2015-08-05][Cash Dividend][USD][N/A]0.910000;[2015-11-04][Cash Dividend][USD][N/A]0.910000;[2016-02-10][Cash Dividend][USD][N/A]1.090000;[2016-05-11][Cash Dividend][USD][N/A]1.090000;[2016-08-10][Cash Dividend][USD][N/A]1.090000;[2016-11-08][Cash Dividend][USD][N/A]1.090000;[2017-02-08][Cash Dividend][USD][N/A]1.420000;[2017-05-10][Cash Dividend][USD][N/A]1.420000;[2017-08-09][Cash Dividend][USD][N/A]1.420000;[2017-11-09][Cash Dividend][USD][N/A]1.420000;[2018-02-08][Cash Dividend][USD][N/A]1.710000;[2018-05-10][Cash Dividend][USD][N/A]1.710000;[2018-08-09][Cash Dividend][USD][N/A]1.710000;[2018-11-08][Cash Dividend][USD][N/A]1.710000;[2019-02-07][Cash Dividend][USD][N/A]2.055000;[2019-05-09][Cash Dividend][USD][N/A]2.055000;[2019-08-08][Cash Dividend][USD][N/A]2.055000;[2019-11-07][Cash Dividend][USD][N/A]2.055000;[2020-02-13][Cash Dividend][USD][N/A]2.055000;</t>
  </si>
  <si>
    <t>[1977-09-13]1.000000:2.000000;[1979-04-16]2.000000:3.000000;[1980-04-15]2.000000:3.000000;[1985-06-10]2.000000:3.000000;[1989-06-12]2.000000:3.000000;[1990-06-11]2.000000:3.000000;[1997-06-09]1.000000:2.000000;</t>
  </si>
  <si>
    <t>;;Aircraft Manufacturing;;;;;;;;;;;</t>
  </si>
  <si>
    <t>;AIRCRAFT;;;;;;;;;</t>
  </si>
  <si>
    <t>Broadcom Inc</t>
  </si>
  <si>
    <t>AVGO</t>
  </si>
  <si>
    <t>1730168</t>
  </si>
  <si>
    <t>0C000017Q5</t>
  </si>
  <si>
    <t>0P0000KU35</t>
  </si>
  <si>
    <t>Semiconductor and Related Device Manufacturing</t>
  </si>
  <si>
    <t>SEMICONDUCTORS &amp; RELATED DEVICES</t>
  </si>
  <si>
    <t>Caterpillar Inc</t>
  </si>
  <si>
    <t>CAT</t>
  </si>
  <si>
    <t>18230</t>
  </si>
  <si>
    <t>0C00000778</t>
  </si>
  <si>
    <t>0P0000014I</t>
  </si>
  <si>
    <t>Farm &amp; Heavy Construction Machinery</t>
  </si>
  <si>
    <t>[1976-07-26]2.000000:3.000000;[1994-09-06]1.000000:2.000000;[1997-07-14]1.000000:2.000000;[2005-07-14]1.000000:2.000000;</t>
  </si>
  <si>
    <t>Construction Machinery Manufacturing;;;</t>
  </si>
  <si>
    <t>CONSTRUCTION MACHINERY &amp; EQUIPMENT;;;</t>
  </si>
  <si>
    <t>Équipement</t>
  </si>
  <si>
    <t>Machines: construction et manutention</t>
  </si>
  <si>
    <t>George Maglares</t>
  </si>
  <si>
    <t>Chevron Corp</t>
  </si>
  <si>
    <t>CVX</t>
  </si>
  <si>
    <t>93410</t>
  </si>
  <si>
    <t>0C000007BJ</t>
  </si>
  <si>
    <t>0P00000185</t>
  </si>
  <si>
    <t>[1994-06-13]1.000000:2.000000;[2004-09-13]1.000000:2.000000;</t>
  </si>
  <si>
    <t>;Crude Petroleum Extraction;;;;;</t>
  </si>
  <si>
    <t>;PETROLEUM REFINING;;</t>
  </si>
  <si>
    <t>Bien durables</t>
  </si>
  <si>
    <t>Cisco Systems Inc</t>
  </si>
  <si>
    <t>CSCO</t>
  </si>
  <si>
    <t>858877</t>
  </si>
  <si>
    <t>0C000007DA</t>
  </si>
  <si>
    <t>0P0000019Y</t>
  </si>
  <si>
    <t>[1991-03-18]1.000000:2.000000;[1992-03-23]1.000000:2.000000;[1993-03-22]1.000000:2.000000;[1994-03-21]1.000000:2.000000;[1996-02-20]1.000000:2.000000;[1997-12-17]2.000000:3.000000;[1998-09-16]2.000000:3.000000;[1999-06-22]1.000000:2.000000;[2000-03-23]1.000000:2.000000;</t>
  </si>
  <si>
    <t>;;Other Communications Equipment Manufacturing;;</t>
  </si>
  <si>
    <t>;COMPUTER PERIPHERAL EQUIPMENT, N.E.C.;;</t>
  </si>
  <si>
    <t>Technologie des communications</t>
  </si>
  <si>
    <t>Coca-Cola Co</t>
  </si>
  <si>
    <t>21344</t>
  </si>
  <si>
    <t>0C00000ALB</t>
  </si>
  <si>
    <t>0P000001BW</t>
  </si>
  <si>
    <t>Beverages - Non-Alcoholic</t>
  </si>
  <si>
    <t>[1977-06-01]1.000000:2.000000;[1986-07-01]1.000000:3.000000;[1990-05-14]1.000000:2.000000;[1992-05-12]1.000000:2.000000;[1996-05-13]1.000000:2.000000;[2012-08-13]1.000000:2.000000;</t>
  </si>
  <si>
    <t>;;;Soft Drink Manufacturing;;</t>
  </si>
  <si>
    <t>;;BOTTLED &amp; CANNED SOFT DRINKS&amp; CARBONATED WATERS;;</t>
  </si>
  <si>
    <t>Boissons: Boissons non alcoolisées</t>
  </si>
  <si>
    <t>Croissance classique</t>
  </si>
  <si>
    <t>The Goldman Sachs Group Inc</t>
  </si>
  <si>
    <t>GS</t>
  </si>
  <si>
    <t>886982</t>
  </si>
  <si>
    <t>0C000007XH</t>
  </si>
  <si>
    <t>0P000002H5</t>
  </si>
  <si>
    <t>Capital Markets</t>
  </si>
  <si>
    <t>[1999-08-10][Cash Dividend][USD]0.120000;[1999-10-21][Cash Dividend][USD]0.120000;[2000-01-20][Cash Dividend][USD]0.120000;[2000-04-19][Cash Dividend][USD]0.120000;[2000-07-20][Cash Dividend][USD]0.120000;[2000-10-19][Cash Dividend][USD]0.120000;[2001-01-18][Cash Dividend][USD]0.120000;[2001-04-20][Cash Dividend][USD]0.120000;[2001-07-27][Cash Dividend][USD]0.120000;[2001-10-25][Cash Dividend][USD]0.120000;[2002-01-17][Cash Dividend][USD]0.120000;[2002-04-26][Cash Dividend][USD]0.120000;[2002-07-26][Cash Dividend][USD]0.120000;[2002-10-24][Cash Dividend][USD]0.120000;[2003-01-24][Cash Dividend][USD]0.120000;[2003-04-25][Cash Dividend][USD]0.120000;[2003-07-25][Cash Dividend][USD]0.250000;[2003-10-23][Cash Dividend][USD]0.250000;[2004-01-23][Cash Dividend][USD]0.250000;[2004-04-23][Cash Dividend][USD]0.250000;[2004-07-23][Cash Dividend][USD]0.250000;[2004-10-21][Cash Dividend][USD]0.250000;[2005-01-21][Cash Dividend][USD]0.250000;[2005-04-22][Cash Dividend][USD]0.250000;[2005-07-22][Cash Dividend][USD]0.250000;[2005-10-20][Cash Dividend][USD]0.250000;[2006-01-20][Cash Dividend][USD]0.250000;[2006-04-21][Cash Dividend][USD]0.350000;[2006-07-21][Cash Dividend][USD]0.350000;[2006-10-19][Cash Dividend][USD]0.350000;[2007-01-19][Cash Dividend][USD]0.350000;[2007-04-20][Cash Dividend][USD]0.350000;[2007-07-27][Cash Dividend][USD]0.350000;[2007-10-25][Cash Dividend][USD]0.350000;[2008-01-25][Cash Dividend][USD]0.350000;[2008-04-25][Cash Dividend][USD]0.350000;[2008-07-25][Cash Dividend][USD]0.350000;[2008-10-23][Cash Dividend][USD]0.350000;[2009-02-20][Cash Dividend][USD]0.466667;[2009-05-21][Cash Dividend][USD]0.350000;[2009-08-21][Cash Dividend][USD]0.350000;[2009-11-30][Cash Dividend][USD]0.350000;[2010-02-26][Cash Dividend][USD]0.350000;[2010-05-27][Cash Dividend][USD]0.350000;[2010-08-30][Cash Dividend][USD]0.350000;[2010-11-30][Cash Dividend][USD]0.350000;[2011-02-28][Cash Dividend][USD]0.350000;[2011-05-27][Cash Dividend][USD]0.350000;[2011-08-30][Cash Dividend][USD]0.350000;[2011-11-29][Cash Dividend][USD]0.350000;[2012-02-28][Cash Dividend][USD]0.350000;[2012-05-29][Cash Dividend][USD]0.460000;[2012-08-28][Cash Dividend][USD]0.460000;[2012-11-28][Cash Dividend][USD]0.500000;[2013-02-26][Cash Dividend][USD]0.500000;[2013-05-28][Cash Dividend][USD]0.500000;[2013-08-28][Cash Dividend][USD]0.500000;[2013-11-27][Cash Dividend][USD]0.550000;[2014-02-26][Cash Dividend][USD]0.550000;[2014-05-28][Cash Dividend][USD]0.550000;[2014-08-27][Cash Dividend][USD]0.550000;[2014-11-28][Cash Dividend][USD]0.600000;[2015-02-26][Cash Dividend][USD]0.600000;[2015-05-28][Cash Dividend][USD]0.650000;[2015-08-28][Cash Dividend][USD]0.650000;[2015-11-30][Cash Dividend][USD]0.650000;[2016-02-29][Cash Dividend][USD]0.650000;[2016-05-27][Cash Dividend][USD]0.650000;[2016-08-30][Cash Dividend][USD]0.650000;[2016-11-29][Cash Dividend][USD]0.650000;[2017-02-28][Cash Dividend][USD]0.650000;[2017-05-30][Cash Dividend][USD]0.750000;[2017-08-29][Cash Dividend][USD]0.750000;[2017-11-29][Cash Dividend][USD]0.750000;[2018-02-28][Cash Dividend][USD]0.750000;[2018-05-30][Cash Dividend][USD]0.800000;[2018-08-29][Cash Dividend][USD]0.800000;[2018-11-29][Cash Dividend][USD]0.800000;[2019-02-27][Cash Dividend][USD]0.800000;[2019-05-29][Cash Dividend][USD]0.850000;[2019-08-29][Cash Dividend][USD]1.250000;[2019-11-29][Cash Dividend][USD]1.250000;[2020-02-28][Cash Dividend][USD]1.250000;[2020-05-29][Cash Dividend][USD]1.250000;[2020-08-31][Cash Dividend][USD]1.250000;[2020-12-01][Cash Dividend][USD]1.250000;[2021-03-01][Cash Dividend][USD]1.250000;[2021-05-28][Cash Dividend][USD]1.250000;[2021-08-31][Cash Dividend][USD]2.000000;[2021-12-01][Cash Dividend][USD]2.000000;[2022-03-01][Cash Dividend][USD]2.000000;[2022-05-31][Cash Dividend][USD]2.000000;[2022-08-31][Cash Dividend][USD]2.500000;[2022-11-30][Cash Dividend][USD]2.500000;[2023-03-01][Cash Dividend][USD]2.500000;[2023-05-31][Cash Dividend][USD]2.500000;[2023-08-30][Cash Dividend][USD]2.750000;[2023-11-29][Cash Dividend][USD]2.750000;[2024-02-28][Cash Dividend][USD]2.750000;[2024-05-30][Cash Dividend][USD]2.750000;[2024-08-30][Cash Dividend][USD]3.000000;[2024-12-02][Cash Dividend][USD]3.000000;[2025-02-28][Cash Dividend][USD]3.000000;[2025-05-30][Cash Dividend][USD]3.000000;</t>
  </si>
  <si>
    <t>[1999-08-10][Cash Dividend][USD][N/A]0.120000;[1999-10-21][Cash Dividend][USD][N/A]0.120000;[2000-01-20][Cash Dividend][USD][N/A]0.120000;[2000-04-19][Cash Dividend][USD][N/A]0.120000;[2000-07-20][Cash Dividend][USD][N/A]0.120000;[2000-10-19][Cash Dividend][USD][N/A]0.120000;[2001-01-18][Cash Dividend][USD][N/A]0.120000;[2001-04-20][Cash Dividend][USD][N/A]0.120000;[2001-07-27][Cash Dividend][USD][N/A]0.120000;[2001-10-25][Cash Dividend][USD][N/A]0.120000;[2002-01-17][Cash Dividend][USD][N/A]0.120000;[2002-04-26][Cash Dividend][USD][N/A]0.120000;[2002-07-26][Cash Dividend][USD][N/A]0.120000;[2002-10-24][Cash Dividend][USD][N/A]0.120000;[2003-01-24][Cash Dividend][USD][N/A]0.120000;[2003-04-25][Cash Dividend][USD][N/A]0.120000;[2003-07-25][Cash Dividend][USD][N/A]0.250000;[2003-10-23][Cash Dividend][USD][N/A]0.250000;[2004-01-23][Cash Dividend][USD][N/A]0.250000;[2004-04-23][Cash Dividend][USD][N/A]0.250000;[2004-07-23][Cash Dividend][USD][N/A]0.250000;[2004-10-21][Cash Dividend][USD][N/A]0.250000;[2005-01-21][Cash Dividend][USD][N/A]0.250000;[2005-04-22][Cash Dividend][USD][N/A]0.250000;[2005-07-22][Cash Dividend][USD][N/A]0.250000;[2005-10-20][Cash Dividend][USD][N/A]0.250000;[2006-01-20][Cash Dividend][USD][N/A]0.250000;[2006-04-21][Cash Dividend][USD][N/A]0.350000;[2006-07-21][Cash Dividend][USD][N/A]0.350000;[2006-10-19][Cash Dividend][USD][N/A]0.350000;[2007-01-19][Cash Dividend][USD][N/A]0.350000;[2007-04-20][Cash Dividend][USD][N/A]0.350000;[2007-07-27][Cash Dividend][USD][N/A]0.350000;[2007-10-25][Cash Dividend][USD][N/A]0.350000;[2008-01-25][Cash Dividend][USD][N/A]0.350000;[2008-04-25][Cash Dividend][USD][N/A]0.350000;[2008-07-25][Cash Dividend][USD][N/A]0.350000;[2008-10-23][Cash Dividend][USD][N/A]0.350000;[2009-02-20][Cash Dividend][USD][N/A]0.466667;[2009-05-21][Cash Dividend][USD][N/A]0.350000;[2009-08-21][Cash Dividend][USD][N/A]0.350000;[2009-11-30][Cash Dividend][USD][N/A]0.350000;[2010-02-26][Cash Dividend][USD][N/A]0.350000;[2010-05-27][Cash Dividend][USD][N/A]0.350000;[2010-08-30][Cash Dividend][USD][N/A]0.350000;[2010-11-30][Cash Dividend][USD][N/A]0.350000;[2011-02-28][Cash Dividend][USD][N/A]0.350000;[2011-05-27][Cash Dividend][USD][N/A]0.350000;[2011-08-30][Cash Dividend][USD][N/A]0.350000;[2011-11-29][Cash Dividend][USD][N/A]0.350000;[2012-02-28][Cash Dividend][USD][N/A]0.350000;[2012-05-29][Cash Dividend][USD][N/A]0.460000;[2012-08-28][Cash Dividend][USD][N/A]0.460000;[2012-11-28][Cash Dividend][USD][N/A]0.500000;[2013-02-26][Cash Dividend][USD][N/A]0.500000;[2013-05-28][Cash Dividend][USD][N/A]0.500000;[2013-08-28][Cash Dividend][USD][N/A]0.500000;[2013-11-27][Cash Dividend][USD][N/A]0.550000;[2014-02-26][Cash Dividend][USD][N/A]0.550000;[2014-05-28][Cash Dividend][USD][N/A]0.550000;[2014-08-27][Cash Dividend][USD][N/A]0.550000;[2014-11-28][Cash Dividend][USD][N/A]0.600000;[2015-02-26][Cash Dividend][USD][N/A]0.600000;[2015-05-28][Cash Dividend][USD][N/A]0.650000;[2015-08-28][Cash Dividend][USD][N/A]0.650000;[2015-11-30][Cash Dividend][USD][N/A]0.650000;[2016-02-29][Cash Dividend][USD][N/A]0.650000;[2016-05-27][Cash Dividend][USD][N/A]0.650000;[2016-08-30][Cash Dividend][USD][N/A]0.650000;[2016-11-29][Cash Dividend][USD][N/A]0.650000;[2017-02-28][Cash Dividend][USD][N/A]0.650000;[2017-05-30][Cash Dividend][USD][N/A]0.750000;[2017-08-29][Cash Dividend][USD][N/A]0.750000;[2017-11-29][Cash Dividend][USD][N/A]0.750000;[2018-02-28][Cash Dividend][USD][N/A]0.750000;[2018-05-30][Cash Dividend][USD][N/A]0.800000;[2018-08-29][Cash Dividend][USD][N/A]0.800000;[2018-11-29][Cash Dividend][USD][N/A]0.800000;[2019-02-27][Cash Dividend][USD][N/A]0.800000;[2019-05-29][Cash Dividend][USD][N/A]0.850000;[2019-08-29][Cash Dividend][USD][N/A]1.250000;[2019-11-29][Cash Dividend][USD][N/A]1.250000;[2020-02-28][Cash Dividend][USD][N/A]1.250000;[2020-05-29][Cash Dividend][USD][N/A]1.250000;[2020-08-31][Cash Dividend][USD][N/A]1.250000;[2020-12-01][Cash Dividend][USD][N/A]1.250000;[2021-03-01][Cash Dividend][USD][N/A]1.250000;[2021-05-28][Cash Dividend][USD][N/A]1.250000;[2021-08-31][Cash Dividend][USD][N/A]2.000000;[2021-12-01][Cash Dividend][USD][N/A]2.000000;[2022-03-01][Cash Dividend][USD][N/A]2.000000;[2022-05-31][Cash Dividend][USD][N/A]2.000000;[2022-08-31][Cash Dividend][USD][N/A]2.500000;[2022-11-30][Cash Dividend][USD][N/A]2.500000;[2023-03-01][Cash Dividend][USD][N/A]2.500000;[2023-05-31][Cash Dividend][USD][N/A]2.500000;[2023-08-30][Cash Dividend][USD][N/A]2.750000;[2023-11-29][Cash Dividend][USD][N/A]2.750000;[2024-02-28][Cash Dividend][USD][N/A]2.750000;[2024-05-30][Cash Dividend][USD][N/A]2.750000;[2024-08-30][Cash Dividend][USD][N/A]3.000000;[2024-12-02][Cash Dividend][USD][N/A]3.000000;[2025-02-28][Cash Dividend][USD][N/A]3.000000;[2025-05-30][Cash Dividend][USD][N/A]3.000000;</t>
  </si>
  <si>
    <t>;;;Miscellaneous Financial Investment Activities;;</t>
  </si>
  <si>
    <t>SECURITY BROKERS, DEALERS, &amp; FLOTATION COMPANIES;;;;;</t>
  </si>
  <si>
    <t>Services financiers diversifiés</t>
  </si>
  <si>
    <t>Brett Horn, CFA</t>
  </si>
  <si>
    <t>Honeywell International Inc</t>
  </si>
  <si>
    <t>HON</t>
  </si>
  <si>
    <t>773840</t>
  </si>
  <si>
    <t>0C00000BBJ</t>
  </si>
  <si>
    <t>0P000002PC</t>
  </si>
  <si>
    <t>[1984-05-30]2.000000:3.000000;[1994-03-15]1.000000:2.000000;[1997-09-16]1.000000:2.000000;</t>
  </si>
  <si>
    <t>;;;;;;;Offices of Other Holding Companies;</t>
  </si>
  <si>
    <t>;;;;;;OFFICES OF HOLDING COMPANIES, N.E.C.;</t>
  </si>
  <si>
    <t>International Business Machines Corp</t>
  </si>
  <si>
    <t>IBM</t>
  </si>
  <si>
    <t>51143</t>
  </si>
  <si>
    <t>0C00000BDL</t>
  </si>
  <si>
    <t>0P000002RH</t>
  </si>
  <si>
    <t>[1973-05-29]4.000000:5.000000;[1979-06-01]1.000000:4.000000;[1997-05-28]1.000000:2.000000;[1999-05-27]1.000000:2.000000;</t>
  </si>
  <si>
    <t>;;;;;;;Computer Systems Design Services;;;;</t>
  </si>
  <si>
    <t>;;;;;COMPUTER INTEGRATED SYSTEMS DESIGN;;;</t>
  </si>
  <si>
    <t>The Home Depot Inc</t>
  </si>
  <si>
    <t>HD</t>
  </si>
  <si>
    <t>354950</t>
  </si>
  <si>
    <t>0C00000BB5</t>
  </si>
  <si>
    <t>0P000002OY</t>
  </si>
  <si>
    <t>Home Improvement Retail</t>
  </si>
  <si>
    <t>[1982-01-20]2.000000:3.000000;[1982-05-11]4.000000:5.000000;[1982-12-08]1.000000:2.000000;[1983-06-09]1.000000:2.000000;[1987-09-22]2.000000:3.000000;[1989-07-03]2.000000:3.000000;[1990-07-06]2.000000:3.000000;[1991-06-26]2.000000:3.000000;[1992-07-02]2.000000:3.000000;[1993-04-14]3.000000:4.000000;[1997-07-07]2.000000:3.000000;[1998-07-06]1.000000:2.000000;[1999-12-31]2.000000:3.000000;</t>
  </si>
  <si>
    <t>;Home Centers;;</t>
  </si>
  <si>
    <t>LUMBER &amp; OTHER BUILDING MATERIALS DEALERS</t>
  </si>
  <si>
    <t>Jaime M. Katz, CFA</t>
  </si>
  <si>
    <t>McDonald's Corp</t>
  </si>
  <si>
    <t>MCD</t>
  </si>
  <si>
    <t>63908</t>
  </si>
  <si>
    <t>0C000008A4</t>
  </si>
  <si>
    <t>0P000003IJ</t>
  </si>
  <si>
    <t>Restaurants</t>
  </si>
  <si>
    <t>[1971-06-14]2.000000:3.000000;[1972-06-06]1.000000:2.000000;[1982-10-07]2.000000:3.000000;[1984-09-25]2.000000:3.000000;[1986-06-26]2.000000:3.000000;[1987-06-23]2.000000:3.000000;[1989-06-19]1.000000:2.000000;[1994-06-27]1.000000:2.000000;[1999-03-08]1.000000:2.000000;</t>
  </si>
  <si>
    <t>;Limited-Service Restaurants;</t>
  </si>
  <si>
    <t>EATING PLACES</t>
  </si>
  <si>
    <t>Kristoffer Inton</t>
  </si>
  <si>
    <t>Nike Inc Class B</t>
  </si>
  <si>
    <t>NKE</t>
  </si>
  <si>
    <t>320187</t>
  </si>
  <si>
    <t>Nike Inc</t>
  </si>
  <si>
    <t>0C00000BUB</t>
  </si>
  <si>
    <t>0P000003X1</t>
  </si>
  <si>
    <t>[1983-01-06]1.000000:2.000000;[1990-10-09]1.000000:2.000000;[1995-10-31]1.000000:2.000000;[1996-10-24]1.000000:2.000000;[2007-04-03]1.000000:2.000000;[2012-12-26]1.000000:2.000000;[2015-12-24]1.000000:2.000000;</t>
  </si>
  <si>
    <t>Footwear Manufacturing;;;</t>
  </si>
  <si>
    <t>RUBBER &amp; PLASTICS FOOTWEAR;;</t>
  </si>
  <si>
    <t>Johnson &amp; Johnson</t>
  </si>
  <si>
    <t>JNJ</t>
  </si>
  <si>
    <t>200406</t>
  </si>
  <si>
    <t>0C00000BO5</t>
  </si>
  <si>
    <t>0P0000032S</t>
  </si>
  <si>
    <t>[1972-02-18][Cash Dividend][USD]0.002100;[1972-05-22][Cash Dividend][USD]0.002100;[1972-08-21][Cash Dividend][USD]0.002100;[1972-11-17][Cash Dividend][USD]0.002100;[1973-02-16][Cash Dividend][USD]0.002100;[1973-05-21][Cash Dividend][USD]0.002600;[1973-08-20][Cash Dividend][USD]0.002600;[1973-11-16][Cash Dividend][USD]0.002600;[1974-02-15][Cash Dividend][USD]0.002600;[1974-05-20][Cash Dividend][USD]0.003100;[1974-08-19][Cash Dividend][USD]0.004200;[1974-11-18][Cash Dividend][USD]0.004200;[1975-02-14][Cash Dividend][USD]0.004200;[1975-05-19][Cash Dividend][USD]0.004200;[1975-08-18][Cash Dividend][USD]0.004200;[1975-11-17][Cash Dividend][USD]0.004200;[1976-02-13][Cash Dividend][USD]0.004200;[1976-05-17][Cash Dividend][USD]0.005200;[1976-08-16][Cash Dividend][USD]0.005200;[1976-11-15][Cash Dividend][USD]0.005200;[1977-02-18][Cash Dividend][USD]0.005200;[1977-05-16][Cash Dividend][USD]0.007300;[1977-08-15][Cash Dividend][USD]0.007300;[1977-11-14][Cash Dividend][USD]0.007300;[1978-02-10][Cash Dividend][USD]0.008900;[1978-05-15][Cash Dividend][USD]0.008900;[1978-08-14][Cash Dividend][USD]0.008900;[1978-11-13][Cash Dividend][USD]0.008900;[1979-02-20][Cash Dividend][USD]0.010400;[1979-05-21][Cash Dividend][USD]0.010400;[1979-08-20][Cash Dividend][USD]0.010400;[1979-11-16][Cash Dividend][USD]0.010400;[1980-02-15][Cash Dividend][USD]0.010400;[1980-05-19][Cash Dividend][USD]0.012000;[1980-08-18][Cash Dividend][USD]0.012000;[1980-11-17][Cash Dividend][USD]0.012000;[1981-02-13][Cash Dividend][USD]0.012000;[1981-05-22][Cash Dividend][USD]0.041400;[1981-08-17][Cash Dividend][USD]0.013800;[1981-11-16][Cash Dividend][USD]0.013800;[1982-02-22][Cash Dividend][USD]0.013800;[1982-05-17][Cash Dividend][USD]0.015600;[1982-08-16][Cash Dividend][USD]0.015600;[1982-11-15][Cash Dividend][USD]0.015600;[1983-02-18][Cash Dividend][USD]0.015600;[1983-05-16][Cash Dividend][USD]0.017200;[1983-08-15][Cash Dividend][USD]0.017200;[1983-11-14][Cash Dividend][USD]0.017200;[1984-02-17][Cash Dividend][USD]0.017200;[1984-05-21][Cash Dividend][USD]0.018800;[1984-08-20][Cash Dividend][USD]0.018800;[1984-11-16][Cash Dividend][USD]0.018800;[1985-02-15][Cash Dividend][USD]0.018800;[1985-05-24][Cash Dividend][USD]0.020300;[1985-08-19][Cash Dividend][USD]0.020300;[1985-11-18][Cash Dividend][USD]0.020300;[1986-02-24][Cash Dividend][USD]0.020400;[1986-05-23][Cash Dividend][USD]0.021900;[1986-08-18][Cash Dividend][USD]0.021900;[1986-11-17][Cash Dividend][USD]0.021900;[1987-02-23][Cash Dividend][USD]0.021900;[1987-05-22][Cash Dividend][USD]0.026300;[1987-08-17][Cash Dividend][USD]0.026300;[1987-11-16][Cash Dividend][USD]0.026300;[1988-02-17][Cash Dividend][USD]0.026300;[1988-05-18][Cash Dividend][USD]0.031300;[1988-08-17][Cash Dividend][USD]0.031300;[1988-11-16][Cash Dividend][USD]0.031300;[1989-02-14][Cash Dividend][USD]0.031300;[1989-05-22][Cash Dividend][USD]0.036300;[1989-08-16][Cash Dividend][USD]0.036300;[1989-11-15][Cash Dividend][USD]0.036300;[1990-02-13][Cash Dividend][USD]0.036300;[1990-05-16][Cash Dividend][USD]0.042500;[1990-08-15][Cash Dividend][USD]0.042500;[1990-11-14][Cash Dividend][USD]0.042500;[1991-02-12][Cash Dividend][USD]0.042500;[1991-05-15][Cash Dividend][USD]0.050000;[1991-08-14][Cash Dividend][USD]0.050000;[1991-11-13][Cash Dividend][USD]0.050000;[1992-02-11][Cash Dividend][USD]0.050000;[1992-05-13][Cash Dividend][USD]0.057500;[1992-08-12][Cash Dividend][USD]0.057500;[1992-11-10][Cash Dividend][USD]0.057500;[1993-02-09][Cash Dividend][USD]0.057500;[1993-05-12][Cash Dividend][USD]0.065000;[1993-08-11][Cash Dividend][USD]0.065000;[1993-11-09][Cash Dividend][USD]0.065000;[1994-02-09][Cash Dividend][USD]0.065000;[1994-05-11][Cash Dividend][USD]0.072500;[1994-08-10][Cash Dividend][USD]0.072500;[1994-11-08][Cash Dividend][USD]0.072500;[1995-02-08][Cash Dividend][USD]0.072500;[1995-05-10][Cash Dividend][USD]0.082500;[1995-08-11][Cash Dividend][USD]0.082500;[1995-11-10][Cash Dividend][USD]0.082500;[1996-02-15][Cash Dividend][USD]0.082500;[1996-05-17][Cash Dividend][USD]0.095000;[1996-08-16][Cash Dividend][USD]0.095000;[1996-11-15][Cash Dividend][USD]0.095000;[1997-02-13][Cash Dividend][USD]0.095000;[1997-05-16][Cash Dividend][USD]0.110000;[1997-08-15][Cash Dividend][USD]0.110000;[1997-11-14][Cash Dividend][USD]0.110000;[1998-02-12][Cash Dividend][USD]0.110000;[1998-05-15][Cash Dividend][USD]0.125000;[1998-08-14][Cash Dividend][USD]0.125000;[1998-11-13][Cash Dividend][USD]0.125000;[1999-02-11][Cash Dividend][USD]0.125000;[1999-05-14][Cash Dividend][USD]0.140000;[1999-08-13][Cash Dividend][USD]0.140000;[1999-11-12][Cash Dividend][USD]0.140000;[2000-02-11][Cash Dividend][USD]0.140000;[2000-05-19][Cash Dividend][USD]0.160000;[2000-08-18][Cash Dividend][USD]0.160000;[2000-11-17][Cash Dividend][USD]0.160000;[2001-02-15][Cash Dividend][USD]0.160000;[2001-05-18][Cash Dividend][USD]0.180000;[2001-08-17][Cash Dividend][USD]0.180000;[2001-11-16][Cash Dividend][USD]0.180000;[2002-02-14][Cash Dividend][USD]0.180000;[2002-05-17][Cash Dividend][USD]0.205000;[2002-08-16][Cash Dividend][USD]0.205000;[2002-11-15][Cash Dividend][USD]0.205000;[2003-02-13][Cash Dividend][USD]0.205000;[2003-05-16][Cash Dividend][USD]0.240000;[2003-08-15][Cash Dividend][USD]0.240000;[2003-11-14][Cash Dividend][USD]0.240000;[2004-02-12][Cash Dividend][USD]0.240000;[2004-05-14][Cash Dividend][USD]0.285000;[2004-08-13][Cash Dividend][USD]0.285000;[2004-11-12][Cash Dividend][USD]0.285000;[2005-02-11][Cash Dividend][USD]0.285000;[2005-05-13][Cash Dividend][USD]0.330000;[2005-08-19][Cash Dividend][USD]0.330000;[2005-11-18][Cash Dividend][USD]0.330000;[2006-02-24][Cash Dividend][USD]0.330000;[2006-05-25][Cash Dividend][USD]0.375000;[2006-08-25][Cash Dividend][USD]0.375000;[2006-11-24][Cash Dividend][USD]0.375000;[2007-02-23][Cash Dividend][USD]0.375000;[2007-05-24][Cash Dividend][USD]0.415000;[2007-08-24][Cash Dividend][USD]0.415000;[2007-11-23][Cash Dividend][USD]0.415000;[2008-02-22][Cash Dividend][USD]0.415000;[2008-05-22][Cash Dividend][USD]0.460000;[2008-08-22][Cash Dividend][USD]0.460000;[2008-11-21][Cash Dividend][USD]0.460000;[2009-02-20][Cash Dividend][USD]0.460000;[2009-05-21][Cash Dividend][USD]0.490000;[2009-08-21][Cash Dividend][USD]0.490000;[2009-11-20][Cash Dividend][USD]0.490000;[2010-02-19][Cash Dividend][USD]0.490000;[2010-05-27][Cash Dividend][USD]0.540000;[2010-08-27][Cash Dividend][USD]0.540000;[2010-11-26][Cash Dividend][USD]0.540000;[2011-02-25][Cash Dividend][USD]0.540000;[2011-05-26][Cash Dividend][USD]0.570000;[2011-08-26][Cash Dividend][USD]0.570000;[2011-11-25][Cash Dividend][USD]0.570000;[2012-02-24][Cash Dividend][USD]0.570000;[2012-05-24][Cash Dividend][USD]0.610000;[2012-08-24][Cash Dividend][USD]0.610000;[2012-11-23][Cash Dividend][USD]0.610000;[2013-02-22][Cash Dividend][USD]0.610000;[2013-05-23][Cash Dividend][USD]0.660000;[2013-08-23][Cash Dividend][USD]0.660000;[2013-11-22][Cash Dividend][USD]0.660000;[2014-02-21][Cash Dividend][USD]0.660000;[2014-05-22][Cash Dividend][USD]0.700000;[2014-08-22][Cash Dividend][USD]0.700000;[2014-11-21][Cash Dividend][USD]0.700000;[2015-02-20][Cash Dividend][USD]0.700000;[2015-05-21][Cash Dividend][USD]0.750000;[2015-08-21][Cash Dividend][USD]0.750000;[2015-11-20][Cash Dividend][USD]0.750000;[2016-02-19][Cash Dividend][USD]0.750000;[2016-05-20][Cash Dividend][USD]0.800000;[2016-08-19][Cash Dividend][USD]0.800000;[2016-11-18][Cash Dividend][USD]0.800000;[2017-02-24][Cash Dividend][USD]0.800000;[2017-05-25][Cash Dividend][USD]0.840000;[2017-08-25][Cash Dividend][USD]0.840000;[2017-11-27][Cash Dividend][USD]0.840000;[2018-02-26][Cash Dividend][USD]0.840000;[2018-05-25][Cash Dividend][USD]0.900000;[2018-08-27][Cash Dividend][USD]0.900000;[2018-11-26][Cash Dividend][USD]0.900000;[2019-02-25][Cash Dividend][USD]0.900000;[2019-05-24][Cash Dividend][USD]0.950000;[2019-08-26][Cash Dividend][USD]0.950000;[2019-11-25][Cash Dividend][USD]0.950000;[2020-02-24][Cash Dividend][USD]0.950000;[2020-05-22][Cash Dividend][USD]1.010000;[2020-08-24][Cash Dividend][USD]1.010000;[2020-11-23][Cash Dividend][USD]1.010000;[2021-02-22][Cash Dividend][USD]1.010000;[2021-05-24][Cash Dividend][USD]1.060000;[2021-08-23][Cash Dividend][USD]1.060000;[2021-11-22][Cash Dividend][USD]1.060000;[2022-02-18][Cash Dividend][USD]1.060000;[2022-05-23][Cash Dividend][USD]1.130000;[2022-08-22][Cash Dividend][USD]1.130000;[2022-11-21][Cash Dividend][USD]1.130000;[2023-02-17][Cash Dividend][USD]1.130000;[2023-05-22][Cash Dividend][USD]1.190000;[2023-08-25][Cash Dividend][USD]1.190000;[2023-11-20][Cash Dividend][USD]1.190000;[2024-02-16][Cash Dividend][USD]1.190000;[2024-05-20][Cash Dividend][USD]1.240000;[2024-08-27][Cash Dividend][USD]1.240000;[2024-11-26][Cash Dividend][USD]1.240000;[2025-02-18][Cash Dividend][USD]1.240000;[2025-05-27][Cash Dividend][USD]1.300000;</t>
  </si>
  <si>
    <t>[1972-02-18][Cash Dividend][USD][N/A]0.002100;[1972-05-22][Cash Dividend][USD][N/A]0.002100;[1972-08-21][Cash Dividend][USD][N/A]0.002100;[1972-11-17][Cash Dividend][USD][N/A]0.002100;[1973-02-16][Cash Dividend][USD][N/A]0.002100;[1973-05-21][Cash Dividend][USD][N/A]0.002600;[1973-08-20][Cash Dividend][USD][N/A]0.002600;[1973-11-16][Cash Dividend][USD][N/A]0.002600;[1974-02-15][Cash Dividend][USD][N/A]0.002600;[1974-05-20][Cash Dividend][USD][N/A]0.003100;[1974-08-19][Cash Dividend][USD][N/A]0.004200;[1974-11-18][Cash Dividend][USD][N/A]0.004200;[1975-02-14][Cash Dividend][USD][N/A]0.004200;[1975-05-19][Cash Dividend][USD][N/A]0.004200;[1975-08-18][Cash Dividend][USD][N/A]0.004200;[1975-11-17][Cash Dividend][USD][N/A]0.004200;[1976-02-13][Cash Dividend][USD][N/A]0.004200;[1976-05-17][Cash Dividend][USD][N/A]0.005200;[1976-08-16][Cash Dividend][USD][N/A]0.005200;[1976-11-15][Cash Dividend][USD][N/A]0.005200;[1977-02-18][Cash Dividend][USD][N/A]0.005200;[1977-05-16][Cash Dividend][USD][N/A]0.007300;[1977-08-15][Cash Dividend][USD][N/A]0.007300;[1977-11-14][Cash Dividend][USD][N/A]0.007300;[1978-02-10][Cash Dividend][USD][N/A]0.008900;[1978-05-15][Cash Dividend][USD][N/A]0.008900;[1978-08-14][Cash Dividend][USD][N/A]0.008900;[1978-11-13][Cash Dividend][USD][N/A]0.008900;[1979-02-20][Cash Dividend][USD][N/A]0.010400;[1979-05-21][Cash Dividend][USD][N/A]0.010400;[1979-08-20][Cash Dividend][USD][N/A]0.010400;[1979-11-16][Cash Dividend][USD][N/A]0.010400;[1980-02-15][Cash Dividend][USD][N/A]0.010400;[1980-05-19][Cash Dividend][USD][N/A]0.012000;[1980-08-18][Cash Dividend][USD][N/A]0.012000;[1980-11-17][Cash Dividend][USD][N/A]0.012000;[1981-02-13][Cash Dividend][USD][N/A]0.012000;[1981-05-22][Cash Dividend][USD][N/A]0.041400;[1981-08-17][Cash Dividend][USD][N/A]0.013800;[1981-11-16][Cash Dividend][USD][N/A]0.013800;[1982-02-22][Cash Dividend][USD][N/A]0.013800;[1982-05-17][Cash Dividend][USD][N/A]0.015600;[1982-08-16][Cash Dividend][USD][N/A]0.015600;[1982-11-15][Cash Dividend][USD][N/A]0.015600;[1983-02-18][Cash Dividend][USD][N/A]0.015600;[1983-05-16][Cash Dividend][USD][N/A]0.017200;[1983-08-15][Cash Dividend][USD][N/A]0.017200;[1983-11-14][Cash Dividend][USD][N/A]0.017200;[1984-02-17][Cash Dividend][USD][N/A]0.017200;[1984-05-21][Cash Dividend][USD][N/A]0.018800;[1984-08-20][Cash Dividend][USD][N/A]0.018800;[1984-11-16][Cash Dividend][USD][N/A]0.018800;[1985-02-15][Cash Dividend][USD][N/A]0.018800;[1985-05-24][Cash Dividend][USD][N/A]0.020300;[1985-08-19][Cash Dividend][USD][N/A]0.020300;[1985-11-18][Cash Dividend][USD][N/A]0.020300;[1986-02-24][Cash Dividend][USD][N/A]0.020400;[1986-05-23][Cash Dividend][USD][N/A]0.021900;[1986-08-18][Cash Dividend][USD][N/A]0.021900;[1986-11-17][Cash Dividend][USD][N/A]0.021900;[1987-02-23][Cash Dividend][USD][N/A]0.021900;[1987-05-22][Cash Dividend][USD][N/A]0.026300;[1987-08-17][Cash Dividend][USD][N/A]0.026300;[1987-11-16][Cash Dividend][USD][N/A]0.026300;[1988-02-17][Cash Dividend][USD][N/A]0.026300;[1988-05-18][Cash Dividend][USD][N/A]0.031300;[1988-08-17][Cash Dividend][USD][N/A]0.031300;[1988-11-16][Cash Dividend][USD][N/A]0.031300;[1989-02-14][Cash Dividend][USD][N/A]0.031300;[1989-05-22][Cash Dividend][USD][N/A]0.036300;[1989-08-16][Cash Dividend][USD][N/A]0.036300;[1989-11-15][Cash Dividend][USD][N/A]0.036300;[1990-02-13][Cash Dividend][USD][N/A]0.036300;[1990-05-16][Cash Dividend][USD][N/A]0.042500;[1990-08-15][Cash Dividend][USD][N/A]0.042500;[1990-11-14][Cash Dividend][USD][N/A]0.042500;[1991-02-12][Cash Dividend][USD][N/A]0.042500;[1991-05-15][Cash Dividend][USD][N/A]0.050000;[1991-08-14][Cash Dividend][USD][N/A]0.050000;[1991-11-13][Cash Dividend][USD][N/A]0.050000;[1992-02-11][Cash Dividend][USD][N/A]0.050000;[1992-05-13][Cash Dividend][USD][N/A]0.057500;[1992-08-12][Cash Dividend][USD][N/A]0.057500;[1992-11-10][Cash Dividend][USD][N/A]0.057500;[1993-02-09][Cash Dividend][USD][N/A]0.057500;[1993-05-12][Cash Dividend][USD][N/A]0.065000;[1993-08-11][Cash Dividend][USD][N/A]0.065000;[1993-11-09][Cash Dividend][USD][N/A]0.065000;[1994-02-09][Cash Dividend][USD][N/A]0.065000;[1994-05-11][Cash Dividend][USD][N/A]0.072500;[1994-08-10][Cash Dividend][USD][N/A]0.072500;[1994-11-08][Cash Dividend][USD][N/A]0.072500;[1995-02-08][Cash Dividend][USD][N/A]0.072500;[1995-05-10][Cash Dividend][USD][N/A]0.082500;[1995-08-11][Cash Dividend][USD][N/A]0.082500;[1995-11-10][Cash Dividend][USD][N/A]0.082500;[1996-02-15][Cash Dividend][USD][N/A]0.082500;[1996-05-17][Cash Dividend][USD][N/A]0.095000;[1996-08-16][Cash Dividend][USD][N/A]0.095000;[1996-11-15][Cash Dividend][USD][N/A]0.095000;[1997-02-13][Cash Dividend][USD][N/A]0.095000;[1997-05-16][Cash Dividend][USD][N/A]0.110000;[1997-08-15][Cash Dividend][USD][N/A]0.110000;[1997-11-14][Cash Dividend][USD][N/A]0.110000;[1998-02-12][Cash Dividend][USD][N/A]0.110000;[1998-05-15][Cash Dividend][USD][N/A]0.125000;[1998-08-14][Cash Dividend][USD][N/A]0.125000;[1998-11-13][Cash Dividend][USD][N/A]0.125000;[1999-02-11][Cash Dividend][USD][N/A]0.125000;[1999-05-14][Cash Dividend][USD][N/A]0.140000;[1999-08-13][Cash Dividend][USD][N/A]0.140000;[1999-11-12][Cash Dividend][USD][N/A]0.140000;[2000-02-11][Cash Dividend][USD][N/A]0.140000;[2000-05-19][Cash Dividend][USD][N/A]0.160000;[2000-08-18][Cash Dividend][USD][N/A]0.160000;[2000-11-17][Cash Dividend][USD][N/A]0.160000;[2001-02-15][Cash Dividend][USD][N/A]0.160000;[2001-05-18][Cash Dividend][USD][N/A]0.180000;[2001-08-17][Cash Dividend][USD][N/A]0.180000;[2001-11-16][Cash Dividend][USD][N/A]0.180000;[2002-02-14][Cash Dividend][USD][N/A]0.180000;[2002-05-17][Cash Dividend][USD][N/A]0.205000;[2002-08-16][Cash Dividend][USD][N/A]0.205000;[2002-11-15][Cash Dividend][USD][N/A]0.205000;[2003-02-13][Cash Dividend][USD][N/A]0.205000;[2003-05-16][Cash Dividend][USD][N/A]0.240000;[2003-08-15][Cash Dividend][USD][N/A]0.240000;[2003-11-14][Cash Dividend][USD][N/A]0.240000;[2004-02-12][Cash Dividend][USD][N/A]0.240000;[2004-05-14][Cash Dividend][USD][N/A]0.285000;[2004-08-13][Cash Dividend][USD][N/A]0.285000;[2004-11-12][Cash Dividend][USD][N/A]0.285000;[2005-02-11][Cash Dividend][USD][N/A]0.285000;[2005-05-13][Cash Dividend][USD][N/A]0.330000;[2005-08-19][Cash Dividend][USD][N/A]0.330000;[2005-11-18][Cash Dividend][USD][N/A]0.330000;[2006-02-24][Cash Dividend][USD][N/A]0.330000;[2006-05-25][Cash Dividend][USD][N/A]0.375000;[2006-08-25][Cash Dividend][USD][N/A]0.375000;[2006-11-24][Cash Dividend][USD][N/A]0.375000;[2007-02-23][Cash Dividend][USD][N/A]0.375000;[2007-05-24][Cash Dividend][USD][N/A]0.415000;[2007-08-24][Cash Dividend][USD][N/A]0.415000;[2007-11-23][Cash Dividend][USD][N/A]0.415000;[2008-02-22][Cash Dividend][USD][N/A]0.415000;[2008-05-22][Cash Dividend][USD][N/A]0.460000;[2008-08-22][Cash Dividend][USD][N/A]0.460000;[2008-11-21][Cash Dividend][USD][N/A]0.460000;[2009-02-20][Cash Dividend][USD][N/A]0.460000;[2009-05-21][Cash Dividend][USD][N/A]0.490000;[2009-08-21][Cash Dividend][USD][N/A]0.490000;[2009-11-20][Cash Dividend][USD][N/A]0.490000;[2010-02-19][Cash Dividend][USD][N/A]0.490000;[2010-05-27][Cash Dividend][USD][N/A]0.540000;[2010-08-27][Cash Dividend][USD][N/A]0.540000;[2010-11-26][Cash Dividend][USD][N/A]0.540000;[2011-02-25][Cash Dividend][USD][N/A]0.540000;[2011-05-26][Cash Dividend][USD][N/A]0.570000;[2011-08-26][Cash Dividend][USD][N/A]0.570000;[2011-11-25][Cash Dividend][USD][N/A]0.570000;[2012-02-24][Cash Dividend][USD][N/A]0.570000;[2012-05-24][Cash Dividend][USD][N/A]0.610000;[2012-08-24][Cash Dividend][USD][N/A]0.610000;[2012-11-23][Cash Dividend][USD][N/A]0.610000;[2013-02-22][Cash Dividend][USD][N/A]0.610000;[2013-05-23][Cash Dividend][USD][N/A]0.660000;[2013-08-23][Cash Dividend][USD][N/A]0.660000;[2013-11-22][Cash Dividend][USD][N/A]0.660000;[2014-02-21][Cash Dividend][USD][N/A]0.660000;[2014-05-22][Cash Dividend][USD][N/A]0.700000;[2014-08-22][Cash Dividend][USD][N/A]0.700000;[2014-11-21][Cash Dividend][USD][N/A]0.700000;[2015-02-20][Cash Dividend][USD][N/A]0.700000;[2015-05-21][Cash Dividend][USD][N/A]0.750000;[2015-08-21][Cash Dividend][USD][N/A]0.750000;[2015-11-20][Cash Dividend][USD][N/A]0.750000;[2016-02-19][Cash Dividend][USD][N/A]0.750000;[2016-05-20][Cash Dividend][USD][N/A]0.800000;[2016-08-19][Cash Dividend][USD][N/A]0.800000;[2016-11-18][Cash Dividend][USD][N/A]0.800000;[2017-02-24][Cash Dividend][USD][N/A]0.800000;[2017-05-25][Cash Dividend][USD][N/A]0.840000;[2017-08-25][Cash Dividend][USD][N/A]0.840000;[2017-11-27][Cash Dividend][USD][N/A]0.840000;[2018-02-26][Cash Dividend][USD][N/A]0.840000;[2018-05-25][Cash Dividend][USD][N/A]0.900000;[2018-08-27][Cash Dividend][USD][N/A]0.900000;[2018-11-26][Cash Dividend][USD][N/A]0.900000;[2019-02-25][Cash Dividend][USD][N/A]0.900000;[2019-05-24][Cash Dividend][USD][N/A]0.950000;[2019-08-26][Cash Dividend][USD][N/A]0.950000;[2019-11-25][Cash Dividend][USD][N/A]0.950000;[2020-02-24][Cash Dividend][USD][N/A]0.950000;[2020-05-22][Cash Dividend][USD][N/A]1.010000;[2020-08-24][Cash Dividend][USD][N/A]1.010000;[2020-11-23][Cash Dividend][USD][N/A]1.010000;[2021-02-22][Cash Dividend][USD][N/A]1.010000;[2021-05-24][Cash Dividend][USD][N/A]1.060000;[2021-08-23][Cash Dividend][USD][N/A]1.060000;[2021-11-22][Cash Dividend][USD][N/A]1.060000;[2022-02-18][Cash Dividend][USD][N/A]1.060000;[2022-05-23][Cash Dividend][USD][N/A]1.130000;[2022-08-22][Cash Dividend][USD][N/A]1.130000;[2022-11-21][Cash Dividend][USD][N/A]1.130000;[2023-02-17][Cash Dividend][USD][N/A]1.130000;[2023-05-22][Cash Dividend][USD][N/A]1.190000;[2023-08-25][Cash Dividend][USD][N/A]1.190000;[2023-11-20][Cash Dividend][USD][N/A]1.190000;[2024-02-16][Cash Dividend][USD][N/A]1.190000;[2024-05-20][Cash Dividend][USD][N/A]1.240000;[2024-08-27][Cash Dividend][USD][N/A]1.240000;[2024-11-26][Cash Dividend][USD][N/A]1.240000;[2025-02-18][Cash Dividend][USD][N/A]1.240000;[2025-05-27][Cash Dividend][USD][N/A]1.300000;</t>
  </si>
  <si>
    <t>[1970-05-18]1.000000:3.000000;[1981-05-19]1.000000:3.000000;[1989-05-11]1.000000:2.000000;[1992-06-10]1.000000:2.000000;[1996-06-12]1.000000:2.000000;[2001-06-13]1.000000:2.000000;</t>
  </si>
  <si>
    <t>Pharmaceutical Preparation Manufacturing;;</t>
  </si>
  <si>
    <t>PHARMACEUTICAL PREPARATIONS;;</t>
  </si>
  <si>
    <t>JPMorgan Chase &amp; Co</t>
  </si>
  <si>
    <t>JPM</t>
  </si>
  <si>
    <t>19617</t>
  </si>
  <si>
    <t>0C00000BMT</t>
  </si>
  <si>
    <t>0P0000031C</t>
  </si>
  <si>
    <t>[1982-04-16]2.000000:3.000000;[1984-04-16]2.000000:3.000000;[1998-06-15]1.000000:2.000000;[2000-06-12]2.000000:3.000000;</t>
  </si>
  <si>
    <t>Commercial Banking;;;;;;</t>
  </si>
  <si>
    <t>NATIONAL COMMERCIAL BANKS;;;;;;</t>
  </si>
  <si>
    <t>Suryansh Sharma</t>
  </si>
  <si>
    <t>Salesforce Inc</t>
  </si>
  <si>
    <t>CRM</t>
  </si>
  <si>
    <t>1108524</t>
  </si>
  <si>
    <t>0C000008W0</t>
  </si>
  <si>
    <t>0P000004T1</t>
  </si>
  <si>
    <t>[2013-04-18]1.000000:4.000000</t>
  </si>
  <si>
    <t>;Software Publishers;</t>
  </si>
  <si>
    <t>PREPACKAGED SOFTWARE</t>
  </si>
  <si>
    <t>The Travelers Companies Inc</t>
  </si>
  <si>
    <t>TRV</t>
  </si>
  <si>
    <t>86312</t>
  </si>
  <si>
    <t>0C00000CCL</t>
  </si>
  <si>
    <t>0P0000053I</t>
  </si>
  <si>
    <t>Assurance - Biens &amp; Accidents</t>
  </si>
  <si>
    <t>[1985-12-24][Cash Dividend][USD]0.093800;[1986-03-24][Cash Dividend][USD]0.093800;[1986-06-24][Cash Dividend][USD]0.093800;[1986-09-24][Cash Dividend][USD]0.093800;[1986-12-24][Cash Dividend][USD]0.093800;[1987-03-25][Cash Dividend][USD]0.110000;[1987-06-24][Cash Dividend][USD]0.110000;[1987-09-24][Cash Dividend][USD]0.110000;[1987-12-24][Cash Dividend][USD]0.110000;[1988-03-25][Cash Dividend][USD]0.125000;[1988-06-24][Cash Dividend][USD]0.125000;[1988-09-26][Cash Dividend][USD]0.125000;[1988-12-23][Cash Dividend][USD]0.125000;[1989-03-27][Cash Dividend][USD]0.137500;[1989-06-26][Cash Dividend][USD]0.137500;[1989-09-25][Cash Dividend][USD]0.137500;[1989-12-22][Cash Dividend][USD]0.137500;[1990-03-26][Cash Dividend][USD]0.150000;[1990-06-25][Cash Dividend][USD]0.150000;[1990-09-24][Cash Dividend][USD]0.150000;[1990-12-24][Cash Dividend][USD]0.150000;[1991-03-22][Cash Dividend][USD]0.162500;[1991-06-24][Cash Dividend][USD]0.162500;[1991-09-24][Cash Dividend][USD]0.162500;[1991-12-24][Cash Dividend][USD]0.162500;[1992-03-25][Cash Dividend][USD]0.170000;[1992-06-24][Cash Dividend][USD]0.170000;[1992-09-24][Cash Dividend][USD]0.170000;[1992-12-24][Cash Dividend][USD]0.170000;[1993-03-25][Cash Dividend][USD]0.175000;[1993-06-24][Cash Dividend][USD]0.175000;[1993-09-24][Cash Dividend][USD]0.175000;[1993-12-27][Cash Dividend][USD]0.175000;[1994-03-25][Cash Dividend][USD]0.187500;[1994-06-24][Cash Dividend][USD]0.187500;[1994-09-26][Cash Dividend][USD]0.187500;[1994-12-23][Cash Dividend][USD]0.187500;[1995-03-27][Cash Dividend][USD]0.200000;[1995-06-28][Cash Dividend][USD]0.200000;[1995-09-27][Cash Dividend][USD]0.200000;[1995-12-27][Cash Dividend][USD]0.200000;[1996-03-27][Cash Dividend][USD]0.220000;[1996-06-26][Cash Dividend][USD]0.220000;[1996-09-26][Cash Dividend][USD]0.220000;[1996-12-27][Cash Dividend][USD]0.220000;[1997-03-26][Cash Dividend][USD]0.235000;[1997-06-26][Cash Dividend][USD]0.235000;[1997-09-26][Cash Dividend][USD]0.235000;[1997-12-29][Cash Dividend][USD]0.235000;[1998-03-27][Cash Dividend][USD]0.250000;[1998-06-26][Cash Dividend][USD]0.250000;[1998-09-28][Cash Dividend][USD]0.250000;[1998-12-29][Cash Dividend][USD]0.250000;[1999-03-29][Cash Dividend][USD]0.260000;[1999-06-28][Cash Dividend][USD]0.260000;[1999-09-28][Cash Dividend][USD]0.260000;[1999-12-29][Cash Dividend][USD]0.260000;[2000-03-29][Cash Dividend][USD]0.270000;[2000-06-28][Cash Dividend][USD]0.270000;[2000-09-27][Cash Dividend][USD]0.270000;[2000-12-27][Cash Dividend][USD]0.270000;[2001-03-28][Cash Dividend][USD]0.280000;[2001-06-27][Cash Dividend][USD]0.280000;[2001-09-26][Cash Dividend][USD]0.280000;[2001-12-27][Cash Dividend][USD]0.280000;[2002-03-26][Cash Dividend][USD]0.290000;[2002-06-26][Cash Dividend][USD]0.290000;[2002-09-26][Cash Dividend][USD]0.290000;[2002-12-27][Cash Dividend][USD]0.290000;[2003-03-27][Cash Dividend][USD]0.290000;[2003-06-26][Cash Dividend][USD]0.290000;[2003-09-26][Cash Dividend][USD]0.290000;[2003-12-29][Cash Dividend][USD]0.290000;[2004-03-24][Special Cash Dividend][USD]0.210000;[2004-03-29][Cash Dividend][USD]0.290000;[2004-04-02][Special Cash Dividend][USD]0.210000;[2004-06-08][Cash Dividend][USD]0.220000;[2004-09-08][Cash Dividend][USD]0.220000;[2004-12-08][Cash Dividend][USD]0.220000;[2005-03-08][Cash Dividend][USD]0.220000;[2005-06-08][Cash Dividend][USD]0.230000;[2005-09-07][Cash Dividend][USD]0.230000;[2005-12-07][Cash Dividend][USD]0.230000;[2006-03-08][Cash Dividend][USD]0.230000;[2006-06-07][Cash Dividend][USD]0.260000;[2006-09-06][Cash Dividend][USD]0.260000;[2006-12-06][Cash Dividend][USD]0.260000;[2007-03-07][Cash Dividend][USD]0.260000;[2007-06-06][Cash Dividend][USD]0.290000;[2007-09-06][Cash Dividend][USD]0.290000;[2007-12-06][Cash Dividend][USD]0.290000;[2008-03-06][Cash Dividend][USD]0.290000;[2008-06-06][Cash Dividend][USD]0.300000;[2008-09-08][Cash Dividend][USD]0.300000;[2008-12-08][Cash Dividend][USD]0.300000;[2009-03-06][Cash Dividend][USD]0.300000;[2009-06-08][Cash Dividend][USD]0.300000;[2009-09-08][Cash Dividend][USD]0.300000;[2009-12-08][Cash Dividend][USD]0.330000;[2010-03-08][Cash Dividend][USD]0.330000;[2010-06-08][Cash Dividend][USD]0.360000;[2010-09-08][Cash Dividend][USD]0.360000;[2010-12-08][Cash Dividend][USD]0.360000;[2011-03-08][Cash Dividend][USD]0.360000;[2011-06-08][Cash Dividend][USD]0.410000;[2011-09-07][Cash Dividend][USD]0.410000;[2011-12-07][Cash Dividend][USD]0.410000;[2012-03-07][Cash Dividend][USD]0.410000;[2012-06-06][Cash Dividend][USD]0.460000;[2012-09-06][Cash Dividend][USD]0.460000;[2012-12-06][Cash Dividend][USD]0.460000;[2013-03-06][Cash Dividend][USD]0.460000;[2013-06-06][Cash Dividend][USD]0.500000;[2013-09-06][Cash Dividend][USD]0.500000;[2013-12-06][Cash Dividend][USD]0.500000;[2014-03-06][Cash Dividend][USD]0.500000;[2014-06-06][Cash Dividend][USD]0.550000;[2014-09-08][Cash Dividend][USD]0.550000;[2014-12-08][Cash Dividend][USD]0.550000;[2015-03-06][Cash Dividend][USD]0.550000;[2015-06-08][Cash Dividend][USD]0.610000;[2015-09-08][Cash Dividend][USD]0.610000;[2015-12-08][Cash Dividend][USD]0.610000;[2016-03-08][Cash Dividend][USD]0.610000;[2016-06-08][Cash Dividend][USD]0.670000;[2016-09-07][Cash Dividend][USD]0.670000;[2016-12-07][Cash Dividend][USD]0.670000;[2017-03-08][Cash Dividend][USD]0.670000;[2017-06-07][Cash Dividend][USD]0.720000;[2017-09-07][Cash Dividend][USD]0.720000;[2017-12-08][Cash Dividend][USD]0.720000;[2018-03-08][Cash Dividend][USD]0.720000;[2018-06-07][Cash Dividend][USD]0.770000;[2018-09-07][Cash Dividend][USD]0.770000;[2018-12-07][Cash Dividend][USD]0.770000;[2019-03-08][Cash Dividend][USD]0.770000;[2019-06-07][Cash Dividend][USD]0.820000;[2019-09-09][Cash Dividend][USD]0.820000;[2019-12-09][Cash Dividend][USD]0.820000;[2020-03-09][Cash Dividend][USD]0.820000;[2020-06-09][Cash Dividend][USD]0.850000;[2020-09-09][Cash Dividend][USD]0.850000;[2020-12-09][Cash Dividend][USD]0.850000;[2021-03-09][Cash Dividend][USD]0.850000;[2021-06-09][Cash Dividend][USD]0.880000;[2021-09-09][Cash Dividend][USD]0.880000;[2021-12-09][Cash Dividend][USD]0.880000;[2022-03-09][Cash Dividend][USD]0.880000;[2022-06-09][Cash Dividend][USD]0.930000;[2022-09-08][Cash Dividend][USD]0.930000;[2022-12-08][Cash Dividend][USD]0.930000;[2023-03-09][Cash Dividend][USD]0.930000;[2023-06-08][Cash Dividend][USD]1.000000;[2023-09-07][Cash Dividend][USD]1.000000;[2023-12-07][Cash Dividend][USD]1.000000;[2024-03-07][Cash Dividend][USD]1.000000;[2024-06-10][Cash Dividend][USD]1.050000;[2024-09-10][Cash Dividend][USD]1.050000;[2024-12-10][Cash Dividend][USD]1.050000;[2025-03-10][Cash Dividend][USD]1.050000;[2025-06-10][Cash Dividend][USD]1.100000;</t>
  </si>
  <si>
    <t>[1985-12-24][Cash Dividend][USD][N/A]0.093800;[1986-03-24][Cash Dividend][USD][N/A]0.093800;[1986-06-24][Cash Dividend][USD][N/A]0.093800;[1986-09-24][Cash Dividend][USD][N/A]0.093800;[1986-12-24][Cash Dividend][USD][N/A]0.093800;[1987-03-25][Cash Dividend][USD][N/A]0.110000;[1987-06-24][Cash Dividend][USD][N/A]0.110000;[1987-09-24][Cash Dividend][USD][N/A]0.110000;[1987-12-24][Cash Dividend][USD][N/A]0.110000;[1988-03-25][Cash Dividend][USD][N/A]0.125000;[1988-06-24][Cash Dividend][USD][N/A]0.125000;[1988-09-26][Cash Dividend][USD][N/A]0.125000;[1988-12-23][Cash Dividend][USD][N/A]0.125000;[1989-03-27][Cash Dividend][USD][N/A]0.137500;[1989-06-26][Cash Dividend][USD][N/A]0.137500;[1989-09-25][Cash Dividend][USD][N/A]0.137500;[1989-12-22][Cash Dividend][USD][N/A]0.137500;[1990-03-26][Cash Dividend][USD][N/A]0.150000;[1990-06-25][Cash Dividend][USD][N/A]0.150000;[1990-09-24][Cash Dividend][USD][N/A]0.150000;[1990-12-24][Cash Dividend][USD][N/A]0.150000;[1991-03-22][Cash Dividend][USD][N/A]0.162500;[1991-06-24][Cash Dividend][USD][N/A]0.162500;[1991-09-24][Cash Dividend][USD][N/A]0.162500;[1991-12-24][Cash Dividend][USD][N/A]0.162500;[1992-03-25][Cash Dividend][USD][N/A]0.170000;[1992-06-24][Cash Dividend][USD][N/A]0.170000;[1992-09-24][Cash Dividend][USD][N/A]0.170000;[1992-12-24][Cash Dividend][USD][N/A]0.170000;[1993-03-25][Cash Dividend][USD][N/A]0.175000;[1993-06-24][Cash Dividend][USD][N/A]0.175000;[1993-09-24][Cash Dividend][USD][N/A]0.175000;[1993-12-27][Cash Dividend][USD][N/A]0.175000;[1994-03-25][Cash Dividend][USD][N/A]0.187500;[1994-06-24][Cash Dividend][USD][N/A]0.187500;[1994-09-26][Cash Dividend][USD][N/A]0.187500;[1994-12-23][Cash Dividend][USD][N/A]0.187500;[1995-03-27][Cash Dividend][USD][N/A]0.200000;[1995-06-28][Cash Dividend][USD][N/A]0.200000;[1995-09-27][Cash Dividend][USD][N/A]0.200000;[1995-12-27][Cash Dividend][USD][N/A]0.200000;[1996-03-27][Cash Dividend][USD][N/A]0.220000;[1996-06-26][Cash Dividend][USD][N/A]0.220000;[1996-09-26][Cash Dividend][USD][N/A]0.220000;[1996-12-27][Cash Dividend][USD][N/A]0.220000;[1997-03-26][Cash Dividend][USD][N/A]0.235000;[1997-06-26][Cash Dividend][USD][N/A]0.235000;[1997-09-26][Cash Dividend][USD][N/A]0.235000;[1997-12-29][Cash Dividend][USD][N/A]0.235000;[1998-03-27][Cash Dividend][USD][N/A]0.250000;[1998-06-26][Cash Dividend][USD][N/A]0.250000;[1998-09-28][Cash Dividend][USD][N/A]0.250000;[1998-12-29][Cash Dividend][USD][N/A]0.250000;[1999-03-29][Cash Dividend][USD][N/A]0.260000;[1999-06-28][Cash Dividend][USD][N/A]0.260000;[1999-09-28][Cash Dividend][USD][N/A]0.260000;[1999-12-29][Cash Dividend][USD][N/A]0.260000;[2000-03-29][Cash Dividend][USD][N/A]0.270000;[2000-06-28][Cash Dividend][USD][N/A]0.270000;[2000-09-27][Cash Dividend][USD][N/A]0.270000;[2000-12-27][Cash Dividend][USD][N/A]0.270000;[2001-03-28][Cash Dividend][USD][N/A]0.280000;[2001-06-27][Cash Dividend][USD][N/A]0.280000;[2001-09-26][Cash Dividend][USD][N/A]0.280000;[2001-12-27][Cash Dividend][USD][N/A]0.280000;[2002-03-26][Cash Dividend][USD][N/A]0.290000;[2002-06-26][Cash Dividend][USD][N/A]0.290000;[2002-09-26][Cash Dividend][USD][N/A]0.290000;[2002-12-27][Cash Dividend][USD][N/A]0.290000;[2003-03-27][Cash Dividend][USD][N/A]0.290000;[2003-06-26][Cash Dividend][USD][N/A]0.290000;[2003-09-26][Cash Dividend][USD][N/A]0.290000;[2003-12-29][Cash Dividend][USD][N/A]0.290000;[2004-03-24][Special Cash Dividend][USD][N/A]0.210000;[2004-03-29][Cash Dividend][USD][N/A]0.290000;[2004-04-02][Special Cash Dividend][USD][N/A]0.210000;[2004-06-08][Cash Dividend][USD][N/A]0.220000;[2004-09-08][Cash Dividend][USD][N/A]0.220000;[2004-12-08][Cash Dividend][USD][N/A]0.220000;[2005-03-08][Cash Dividend][USD][N/A]0.220000;[2005-06-08][Cash Dividend][USD][N/A]0.230000;[2005-09-07][Cash Dividend][USD][N/A]0.230000;[2005-12-07][Cash Dividend][USD][N/A]0.230000;[2006-03-08][Cash Dividend][USD][N/A]0.230000;[2006-06-07][Cash Dividend][USD][N/A]0.260000;[2006-09-06][Cash Dividend][USD][N/A]0.260000;[2006-12-06][Cash Dividend][USD][N/A]0.260000;[2007-03-07][Cash Dividend][USD][N/A]0.260000;[2007-06-06][Cash Dividend][USD][N/A]0.290000;[2007-09-06][Cash Dividend][USD][N/A]0.290000;[2007-12-06][Cash Dividend][USD][N/A]0.290000;[2008-03-06][Cash Dividend][USD][N/A]0.290000;[2008-06-06][Cash Dividend][USD][N/A]0.300000;[2008-09-08][Cash Dividend][USD][N/A]0.300000;[2008-12-08][Cash Dividend][USD][N/A]0.300000;[2009-03-06][Cash Dividend][USD][N/A]0.300000;[2009-06-08][Cash Dividend][USD][N/A]0.300000;[2009-09-08][Cash Dividend][USD][N/A]0.300000;[2009-12-08][Cash Dividend][USD][N/A]0.330000;[2010-03-08][Cash Dividend][USD][N/A]0.330000;[2010-06-08][Cash Dividend][USD][N/A]0.360000;[2010-09-08][Cash Dividend][USD][N/A]0.360000;[2010-12-08][Cash Dividend][USD][N/A]0.360000;[2011-03-08][Cash Dividend][USD][N/A]0.360000;[2011-06-08][Cash Dividend][USD][N/A]0.410000;[2011-09-07][Cash Dividend][USD][N/A]0.410000;[2011-12-07][Cash Dividend][USD][N/A]0.410000;[2012-03-07][Cash Dividend][USD][N/A]0.410000;[2012-06-06][Cash Dividend][USD][N/A]0.460000;[2012-09-06][Cash Dividend][USD][N/A]0.460000;[2012-12-06][Cash Dividend][USD][N/A]0.460000;[2013-03-06][Cash Dividend][USD][N/A]0.460000;[2013-06-06][Cash Dividend][USD][N/A]0.500000;[2013-09-06][Cash Dividend][USD][N/A]0.500000;[2013-12-06][Cash Dividend][USD][N/A]0.500000;[2014-03-06][Cash Dividend][USD][N/A]0.500000;[2014-06-06][Cash Dividend][USD][N/A]0.550000;[2014-09-08][Cash Dividend][USD][N/A]0.550000;[2014-12-08][Cash Dividend][USD][N/A]0.550000;[2015-03-06][Cash Dividend][USD][N/A]0.550000;[2015-06-08][Cash Dividend][USD][N/A]0.610000;[2015-09-08][Cash Dividend][USD][N/A]0.610000;[2015-12-08][Cash Dividend][USD][N/A]0.610000;[2016-03-08][Cash Dividend][USD][N/A]0.610000;[2016-06-08][Cash Dividend][USD][N/A]0.670000;[2016-09-07][Cash Dividend][USD][N/A]0.670000;[2016-12-07][Cash Dividend][USD][N/A]0.670000;[2017-03-08][Cash Dividend][USD][N/A]0.670000;[2017-06-07][Cash Dividend][USD][N/A]0.720000;[2017-09-07][Cash Dividend][USD][N/A]0.720000;[2017-12-08][Cash Dividend][USD][N/A]0.720000;[2018-03-08][Cash Dividend][USD][N/A]0.720000;[2018-06-07][Cash Dividend][USD][N/A]0.770000;[2018-09-07][Cash Dividend][USD][N/A]0.770000;[2018-12-07][Cash Dividend][USD][N/A]0.770000;[2019-03-08][Cash Dividend][USD][N/A]0.770000;[2019-06-07][Cash Dividend][USD][N/A]0.820000;[2019-09-09][Cash Dividend][USD][N/A]0.820000;[2019-12-09][Cash Dividend][USD][N/A]0.820000;[2020-03-09][Cash Dividend][USD][N/A]0.820000;[2020-06-09][Cash Dividend][USD][N/A]0.850000;[2020-09-09][Cash Dividend][USD][N/A]0.850000;[2020-12-09][Cash Dividend][USD][N/A]0.850000;[2021-03-09][Cash Dividend][USD][N/A]0.850000;[2021-06-09][Cash Dividend][USD][N/A]0.880000;[2021-09-09][Cash Dividend][USD][N/A]0.880000;[2021-12-09][Cash Dividend][USD][N/A]0.880000;[2022-03-09][Cash Dividend][USD][N/A]0.880000;[2022-06-09][Cash Dividend][USD][N/A]0.930000;[2022-09-08][Cash Dividend][USD][N/A]0.930000;[2022-12-08][Cash Dividend][USD][N/A]0.930000;[2023-03-09][Cash Dividend][USD][N/A]0.930000;[2023-06-08][Cash Dividend][USD][N/A]1.000000;[2023-09-07][Cash Dividend][USD][N/A]1.000000;[2023-12-07][Cash Dividend][USD][N/A]1.000000;[2024-03-07][Cash Dividend][USD][N/A]1.000000;[2024-06-10][Cash Dividend][USD][N/A]1.050000;[2024-09-10][Cash Dividend][USD][N/A]1.050000;[2024-12-10][Cash Dividend][USD][N/A]1.050000;[2025-03-10][Cash Dividend][USD][N/A]1.050000;[2025-06-10][Cash Dividend][USD][N/A]1.100000;</t>
  </si>
  <si>
    <t>[1973-05-29]1.000000:2.000000;[1986-06-09]1.000000:2.000000;[1994-06-07]1.000000:2.000000;[1998-05-12]1.000000:2.000000;</t>
  </si>
  <si>
    <t>Direct Property and Casualty Insurance Carriers;;</t>
  </si>
  <si>
    <t>FIRE, MARINE, &amp; CASUALTY INSURANCE</t>
  </si>
  <si>
    <t>Assurances IARD</t>
  </si>
  <si>
    <t>Merck &amp; Co Inc</t>
  </si>
  <si>
    <t>MRK</t>
  </si>
  <si>
    <t>310158</t>
  </si>
  <si>
    <t>0C000008C5</t>
  </si>
  <si>
    <t>0P000003KE</t>
  </si>
  <si>
    <t>[1972-06-01]1.000000:2.000000;[1986-05-27]1.000000:2.000000;[1988-05-26]1.000000:3.000000;[1992-05-26]1.000000:3.000000;[1999-02-17]1.000000:2.000000;</t>
  </si>
  <si>
    <t>Pharmaceutical Preparation Manufacturing</t>
  </si>
  <si>
    <t>PHARMACEUTICAL PREPARATIONS</t>
  </si>
  <si>
    <t>Meta Platforms Inc Class A</t>
  </si>
  <si>
    <t>META</t>
  </si>
  <si>
    <t>1326801</t>
  </si>
  <si>
    <t>Meta Platforms Inc</t>
  </si>
  <si>
    <t>0C000098V0</t>
  </si>
  <si>
    <t>0P0000W3KZ</t>
  </si>
  <si>
    <t>All Other Information Services</t>
  </si>
  <si>
    <t>Microsoft Corp</t>
  </si>
  <si>
    <t>MSFT</t>
  </si>
  <si>
    <t>789019</t>
  </si>
  <si>
    <t>0C000008EC</t>
  </si>
  <si>
    <t>0P000003MH</t>
  </si>
  <si>
    <t>[1987-09-21]1.000000:2.000000;[1990-04-16]1.000000:2.000000;[1991-06-27]2.000000:3.000000;[1992-06-15]2.000000:3.000000;[1994-05-23]1.000000:2.000000;[1996-12-09]1.000000:2.000000;[1998-02-23]1.000000:2.000000;[1999-03-29]1.000000:2.000000;[2003-02-18]1.000000:2.000000;</t>
  </si>
  <si>
    <t>;Software Publishers;;;</t>
  </si>
  <si>
    <t>PREPACKAGED SOFTWARE;;</t>
  </si>
  <si>
    <t>Verizon Communications Inc</t>
  </si>
  <si>
    <t>VZ</t>
  </si>
  <si>
    <t>732712</t>
  </si>
  <si>
    <t>0C000009HV</t>
  </si>
  <si>
    <t>0P000005QY</t>
  </si>
  <si>
    <t>[1986-04-18]1.000000:2.000000;[1990-05-02]1.000000:2.000000;[1998-06-30]1.000000:2.000000;</t>
  </si>
  <si>
    <t>;;;;Satellite Telecommunications;;;</t>
  </si>
  <si>
    <t>;;TELEPHONE COMMUNICATIONS, EXCEPT RADIOTELEPHONE;;;;;</t>
  </si>
  <si>
    <t>Michael Hodel, CFA</t>
  </si>
  <si>
    <t>The Walt Disney Co</t>
  </si>
  <si>
    <t>DIS</t>
  </si>
  <si>
    <t>1744489</t>
  </si>
  <si>
    <t>0C000009L1</t>
  </si>
  <si>
    <t>0P000005UJ</t>
  </si>
  <si>
    <t>[1986-03-12][Cash Dividend][USD]0.006700;[1986-06-02][Cash Dividend][USD]0.006700;[1986-09-15][Cash Dividend][USD]0.006700;[1986-12-02][Cash Dividend][USD]0.006700;[1987-03-09][Cash Dividend][USD]0.006700;[1987-06-01][Cash Dividend][USD]0.006700;[1987-09-16][Cash Dividend][USD]0.006700;[1988-01-12][Cash Dividend][USD]0.006700;[1988-04-13][Cash Dividend][USD]0.008300;[1988-07-11][Cash Dividend][USD]0.008300;[1988-10-07][Cash Dividend][USD]0.008300;[1989-01-09][Cash Dividend][USD]0.008300;[1989-04-10][Cash Dividend][USD]0.010000;[1989-07-10][Cash Dividend][USD]0.010000;[1989-10-06][Cash Dividend][USD]0.010000;[1990-01-08][Cash Dividend][USD]0.010000;[1990-04-06][Cash Dividend][USD]0.012100;[1990-07-09][Cash Dividend][USD]0.012100;[1990-10-05][Cash Dividend][USD]0.012100;[1991-01-14][Cash Dividend][USD]0.012100;[1991-04-08][Cash Dividend][USD]0.014600;[1991-07-08][Cash Dividend][USD]0.014600;[1991-10-07][Cash Dividend][USD]0.014600;[1992-01-06][Cash Dividend][USD]0.014600;[1992-04-06][Cash Dividend][USD]0.017500;[1992-07-06][Cash Dividend][USD]0.017500;[1992-10-05][Cash Dividend][USD]0.017500;[1993-01-05][Cash Dividend][USD]0.017500;[1993-04-05][Cash Dividend][USD]0.020800;[1993-07-02][Cash Dividend][USD]0.020800;[1993-10-06][Cash Dividend][USD]0.020800;[1994-01-04][Cash Dividend][USD]0.020800;[1994-04-11][Cash Dividend][USD]0.025000;[1994-07-05][Cash Dividend][USD]0.025000;[1994-10-07][Cash Dividend][USD]0.025000;[1995-01-03][Cash Dividend][USD]0.025000;[1995-04-07][Cash Dividend][USD]0.030000;[1995-07-06][Cash Dividend][USD]0.030000;[1995-10-11][Cash Dividend][USD]0.030000;[1995-12-29][Cash Dividend][USD]0.030000;[1996-04-10][Cash Dividend][USD]0.036700;[1996-07-10][Cash Dividend][USD]0.036700;[1996-10-09][Cash Dividend][USD]0.036700;[1997-01-08][Cash Dividend][USD]0.036700;[1997-04-09][Cash Dividend][USD]0.044200;[1997-07-09][Cash Dividend][USD]0.044200;[1997-10-15][Cash Dividend][USD]0.044200;[1998-01-07][Cash Dividend][USD]0.044200;[1998-04-07][Cash Dividend][USD]0.052500;[1998-07-22][Cash Dividend][USD]0.052500;[1998-10-07][Cash Dividend][USD]0.052500;[1999-11-12][Cash Dividend][USD]0.210000;[2000-12-06][Cash Dividend][USD]0.210000;[2001-12-05][Cash Dividend][USD]0.210000;[2002-12-11][Cash Dividend][USD]0.210000;[2003-12-10][Cash Dividend][USD]0.210000;[2004-12-08][Cash Dividend][USD]0.240000;[2005-12-08][Cash Dividend][USD]0.270000;[2006-12-13][Cash Dividend][USD]0.310000;[2007-12-05][Cash Dividend][USD]0.350000;[2008-12-11][Cash Dividend][USD]0.350000;[2009-12-10][Cash Dividend][USD]0.350000;[2010-12-09][Cash Dividend][USD]0.400000;[2011-12-14][Cash Dividend][USD]0.600000;[2012-12-06][Cash Dividend][USD]0.750000;[2013-12-12][Cash Dividend][USD]0.860000;[2014-12-11][Cash Dividend][USD]1.150000;[2015-07-01][Cash Dividend][USD]0.660000;[2015-12-10][Cash Dividend][USD]0.710000;[2016-07-07][Cash Dividend][USD]0.710000;[2016-12-08][Cash Dividend][USD]0.780000;[2017-07-06][Cash Dividend][USD]0.780000;[2017-12-08][Cash Dividend][USD]0.840000;[2018-07-06][Cash Dividend][USD]0.840000;[2018-12-07][Cash Dividend][USD]0.880000;[2019-07-05][Cash Dividend][USD]0.880000;[2019-12-13][Cash Dividend][USD]0.880000;[2023-12-08][Cash Dividend][USD]0.300000;[2024-07-08][Cash Dividend][USD]0.450000;[2024-12-16][Cash Dividend][USD]0.500000;[2025-06-24][Cash Dividend][USD]0.500000;</t>
  </si>
  <si>
    <t>[1986-03-12][Cash Dividend][USD][N/A]0.006700;[1986-06-02][Cash Dividend][USD][N/A]0.006700;[1986-09-15][Cash Dividend][USD][N/A]0.006700;[1986-12-02][Cash Dividend][USD][N/A]0.006700;[1987-03-09][Cash Dividend][USD][N/A]0.006700;[1987-06-01][Cash Dividend][USD][N/A]0.006700;[1987-09-16][Cash Dividend][USD][N/A]0.006700;[1988-01-12][Cash Dividend][USD][N/A]0.006700;[1988-04-13][Cash Dividend][USD][N/A]0.008300;[1988-07-11][Cash Dividend][USD][N/A]0.008300;[1988-10-07][Cash Dividend][USD][N/A]0.008300;[1989-01-09][Cash Dividend][USD][N/A]0.008300;[1989-04-10][Cash Dividend][USD][N/A]0.010000;[1989-07-10][Cash Dividend][USD][N/A]0.010000;[1989-10-06][Cash Dividend][USD][N/A]0.010000;[1990-01-08][Cash Dividend][USD][N/A]0.010000;[1990-04-06][Cash Dividend][USD][N/A]0.012100;[1990-07-09][Cash Dividend][USD][N/A]0.012100;[1990-10-05][Cash Dividend][USD][N/A]0.012100;[1991-01-14][Cash Dividend][USD][N/A]0.012100;[1991-04-08][Cash Dividend][USD][N/A]0.014600;[1991-07-08][Cash Dividend][USD][N/A]0.014600;[1991-10-07][Cash Dividend][USD][N/A]0.014600;[1992-01-06][Cash Dividend][USD][N/A]0.014600;[1992-04-06][Cash Dividend][USD][N/A]0.017500;[1992-07-06][Cash Dividend][USD][N/A]0.017500;[1992-10-05][Cash Dividend][USD][N/A]0.017500;[1993-01-05][Cash Dividend][USD][N/A]0.017500;[1993-04-05][Cash Dividend][USD][N/A]0.020800;[1993-07-02][Cash Dividend][USD][N/A]0.020800;[1993-10-06][Cash Dividend][USD][N/A]0.020800;[1994-01-04][Cash Dividend][USD][N/A]0.020800;[1994-04-11][Cash Dividend][USD][N/A]0.025000;[1994-07-05][Cash Dividend][USD][N/A]0.025000;[1994-10-07][Cash Dividend][USD][N/A]0.025000;[1995-01-03][Cash Dividend][USD][N/A]0.025000;[1995-04-07][Cash Dividend][USD][N/A]0.030000;[1995-07-06][Cash Dividend][USD][N/A]0.030000;[1995-10-11][Cash Dividend][USD][N/A]0.030000;[1995-12-29][Cash Dividend][USD][N/A]0.030000;[1996-04-10][Cash Dividend][USD][N/A]0.036700;[1996-07-10][Cash Dividend][USD][N/A]0.036700;[1996-10-09][Cash Dividend][USD][N/A]0.036700;[1997-01-08][Cash Dividend][USD][N/A]0.036700;[1997-04-09][Cash Dividend][USD][N/A]0.044200;[1997-07-09][Cash Dividend][USD][N/A]0.044200;[1997-10-15][Cash Dividend][USD][N/A]0.044200;[1998-01-07][Cash Dividend][USD][N/A]0.044200;[1998-04-07][Cash Dividend][USD][N/A]0.052500;[1998-07-22][Cash Dividend][USD][N/A]0.052500;[1998-10-07][Cash Dividend][USD][N/A]0.052500;[1999-11-12][Cash Dividend][USD][N/A]0.210000;[2000-12-06][Cash Dividend][USD][N/A]0.210000;[2001-12-05][Cash Dividend][USD][N/A]0.210000;[2002-12-11][Cash Dividend][USD][N/A]0.210000;[2003-12-10][Cash Dividend][USD][N/A]0.210000;[2004-12-08][Cash Dividend][USD][N/A]0.240000;[2005-12-08][Cash Dividend][USD][N/A]0.270000;[2006-12-13][Cash Dividend][USD][N/A]0.310000;[2007-12-05][Cash Dividend][USD][N/A]0.350000;[2008-12-11][Cash Dividend][USD][N/A]0.350000;[2009-12-10][Cash Dividend][USD][N/A]0.350000;[2010-12-09][Cash Dividend][USD][N/A]0.400000;[2011-12-14][Cash Dividend][USD][N/A]0.600000;[2012-12-06][Cash Dividend][USD][N/A]0.750000;[2013-12-12][Cash Dividend][USD][N/A]0.860000;[2014-12-11][Cash Dividend][USD][N/A]1.150000;[2015-07-01][Cash Dividend][USD][N/A]0.660000;[2015-12-10][Cash Dividend][USD][N/A]0.710000;[2016-07-07][Cash Dividend][USD][N/A]0.710000;[2016-12-08][Cash Dividend][USD][N/A]0.780000;[2017-07-06][Cash Dividend][USD][N/A]0.780000;[2017-12-08][Cash Dividend][USD][N/A]0.840000;[2018-07-06][Cash Dividend][USD][N/A]0.840000;[2018-12-07][Cash Dividend][USD][N/A]0.880000;[2019-07-05][Cash Dividend][USD][N/A]0.880000;[2019-12-13][Cash Dividend][USD][N/A]0.880000;[2023-12-08][Cash Dividend][USD][N/A]0.300000;[2024-07-08][Cash Dividend][USD][N/A]0.450000;[2024-12-16][Cash Dividend][USD][N/A]0.500000;[2025-06-24][Cash Dividend][USD][N/A]0.500000;</t>
  </si>
  <si>
    <t>[1971-02-02]1.000000:2.000000;[1973-01-16]1.000000:2.000000;[1977-12-06]1.000000:1.015200;[1986-03-06]1.000000:4.000000;[1992-05-18]1.000000:4.000000;[1998-07-10]1.000000:3.000000;</t>
  </si>
  <si>
    <t>;;;;Motion Picture and Video Production;;;;;;</t>
  </si>
  <si>
    <t>;;;;;;MOTION PICTURE &amp; VIDEO TAPE PRODUCTION;;;;</t>
  </si>
  <si>
    <t>Matthew Dolgin, CFA</t>
  </si>
  <si>
    <t>NVIDIA Corp</t>
  </si>
  <si>
    <t>NVDA</t>
  </si>
  <si>
    <t>1045810</t>
  </si>
  <si>
    <t>0C00000BXN</t>
  </si>
  <si>
    <t>0P000003RE</t>
  </si>
  <si>
    <t>[2000-06-27]1.000000:2.000000;[2001-09-17]1.000000:2.000000;[2006-04-07]1.000000:2.000000;[2007-09-11]2.000000:3.000000;[2021-07-20]1.000000:4.000000;[2024-06-10]1.000000:10.000000;</t>
  </si>
  <si>
    <t>Procter &amp; Gamble Co</t>
  </si>
  <si>
    <t>PG</t>
  </si>
  <si>
    <t>80424</t>
  </si>
  <si>
    <t>0C000008LL</t>
  </si>
  <si>
    <t>0P000004GV</t>
  </si>
  <si>
    <t>[1986-01-17][Cash Dividend][USD]0.040700;[1986-04-14][Cash Dividend][USD]0.042200;[1986-07-14][Cash Dividend][USD]0.042200;[1986-10-20][Cash Dividend][USD]0.042200;[1987-01-16][Cash Dividend][USD]0.042200;[1987-04-20][Cash Dividend][USD]0.042200;[1987-07-20][Cash Dividend][USD]0.042200;[1987-10-19][Cash Dividend][USD]0.042200;[1988-01-15][Cash Dividend][USD]0.043800;[1988-04-18][Cash Dividend][USD]0.043800;[1988-07-18][Cash Dividend][USD]0.043800;[1988-10-17][Cash Dividend][USD]0.043800;[1989-01-13][Cash Dividend][USD]0.050000;[1989-04-17][Cash Dividend][USD]0.050000;[1989-07-17][Cash Dividend][USD]0.050000;[1989-10-16][Cash Dividend][USD]0.056300;[1990-01-12][Cash Dividend][USD]0.056300;[1990-04-16][Cash Dividend][USD]0.056300;[1990-07-16][Cash Dividend][USD]0.056300;[1990-10-15][Cash Dividend][USD]0.062500;[1991-01-14][Cash Dividend][USD]0.062500;[1991-04-15][Cash Dividend][USD]0.062500;[1991-07-15][Cash Dividend][USD]0.062500;[1991-10-11][Cash Dividend][USD]0.062500;[1992-01-17][Cash Dividend][USD]0.062500;[1992-04-20][Cash Dividend][USD]0.068800;[1992-07-20][Cash Dividend][USD]0.068800;[1992-10-19][Cash Dividend][USD]0.068800;[1993-01-15][Cash Dividend][USD]0.068800;[1993-04-19][Cash Dividend][USD]0.068800;[1993-07-19][Cash Dividend][USD]0.077500;[1993-10-18][Cash Dividend][USD]0.077500;[1994-01-14][Cash Dividend][USD]0.077500;[1994-04-18][Cash Dividend][USD]0.077500;[1994-07-18][Cash Dividend][USD]0.087500;[1994-10-17][Cash Dividend][USD]0.087500;[1995-01-13][Cash Dividend][USD]0.087500;[1995-04-17][Cash Dividend][USD]0.087500;[1995-07-19][Cash Dividend][USD]0.100000;[1995-10-18][Cash Dividend][USD]0.100000;[1996-01-17][Cash Dividend][USD]0.100000;[1996-04-17][Cash Dividend][USD]0.100000;[1996-07-17][Cash Dividend][USD]0.112500;[1996-10-16][Cash Dividend][USD]0.112500;[1997-01-22][Cash Dividend][USD]0.112500;[1997-04-16][Cash Dividend][USD]0.112500;[1997-07-16][Cash Dividend][USD]0.126300;[1997-10-22][Cash Dividend][USD]0.126300;[1998-01-21][Cash Dividend][USD]0.126300;[1998-04-22][Cash Dividend][USD]0.126300;[1998-07-22][Cash Dividend][USD]0.142500;[1998-10-21][Cash Dividend][USD]0.142500;[1999-01-20][Cash Dividend][USD]0.142500;[1999-04-21][Cash Dividend][USD]0.142500;[1999-07-21][Cash Dividend][USD]0.160000;[1999-10-20][Cash Dividend][USD]0.160000;[2000-01-19][Cash Dividend][USD]0.160000;[2000-04-18][Cash Dividend][USD]0.160000;[2000-07-19][Cash Dividend][USD]0.175000;[2000-10-18][Cash Dividend][USD]0.175000;[2001-01-17][Cash Dividend][USD]0.175000;[2001-04-18][Cash Dividend][USD]0.175000;[2001-07-18][Cash Dividend][USD]0.190000;[2001-10-17][Cash Dividend][USD]0.190000;[2002-01-16][Cash Dividend][USD]0.190000;[2002-04-17][Cash Dividend][USD]0.190000;[2002-07-17][Cash Dividend][USD]0.205000;[2002-10-16][Cash Dividend][USD]0.205000;[2003-01-22][Cash Dividend][USD]0.205000;[2003-04-15][Cash Dividend][USD]0.205000;[2003-07-16][Cash Dividend][USD]0.227500;[2003-10-22][Cash Dividend][USD]0.227500;[2004-01-21][Cash Dividend][USD]0.227500;[2004-04-21][Cash Dividend][USD]0.250000;[2004-07-21][Cash Dividend][USD]0.250000;[2004-10-20][Cash Dividend][USD]0.250000;[2005-01-19][Cash Dividend][USD]0.250000;[2005-04-20][Cash Dividend][USD]0.280000;[2005-07-20][Cash Dividend][USD]0.280000;[2005-10-19][Cash Dividend][USD]0.280000;[2006-01-18][Cash Dividend][USD]0.280000;[2006-04-19][Cash Dividend][USD]0.310000;[2006-07-19][Cash Dividend][USD]0.310000;[2006-10-18][Cash Dividend][USD]0.310000;[2007-01-17][Cash Dividend][USD]0.310000;[2007-04-25][Cash Dividend][USD]0.350000;[2007-07-18][Cash Dividend][USD]0.350000;[2007-10-17][Cash Dividend][USD]0.350000;[2008-01-16][Cash Dividend][USD]0.350000;[2008-04-16][Cash Dividend][USD]0.400000;[2008-07-16][Cash Dividend][USD]0.400000;[2008-10-22][Cash Dividend][USD]0.400000;[2009-01-21][Cash Dividend][USD]0.400000;[2009-04-22][Cash Dividend][USD]0.440000;[2009-07-22][Cash Dividend][USD]0.440000;[2009-10-21][Cash Dividend][USD]0.440000;[2010-01-20][Cash Dividend][USD]0.440000;[2010-04-28][Cash Dividend][USD]0.481800;[2010-07-21][Cash Dividend][USD]0.481800;[2010-10-20][Cash Dividend][USD]0.481800;[2011-01-19][Cash Dividend][USD]0.481800;[2011-04-27][Cash Dividend][USD]0.525000;[2011-07-20][Cash Dividend][USD]0.525000;[2011-10-19][Cash Dividend][USD]0.525000;[2012-01-18][Cash Dividend][USD]0.525000;[2012-04-25][Cash Dividend][USD]0.562000;[2012-07-18][Cash Dividend][USD]0.562000;[2012-10-17][Cash Dividend][USD]0.562000;[2013-01-16][Cash Dividend][USD]0.562000;[2013-04-24][Cash Dividend][USD]0.601500;[2013-07-17][Cash Dividend][USD]0.601500;[2013-10-16][Cash Dividend][USD]0.601500;[2014-01-22][Cash Dividend][USD]0.601500;[2014-04-23][Cash Dividend][USD]0.643600;[2014-07-16][Cash Dividend][USD]0.643600;[2014-10-22][Cash Dividend][USD]0.643600;[2015-01-21][Cash Dividend][USD]0.643600;[2015-04-23][Cash Dividend][USD]0.662900;[2015-07-22][Cash Dividend][USD]0.662900;[2015-10-21][Cash Dividend][USD]0.662900;[2016-01-20][Cash Dividend][USD]0.662900;[2016-04-14][Cash Dividend][USD]0.669500;[2016-07-20][Cash Dividend][USD]0.669500;[2016-10-19][Cash Dividend][USD]0.669500;[2017-01-18][Cash Dividend][USD]0.669500;[2017-04-19][Cash Dividend][USD]0.689600;[2017-07-19][Cash Dividend][USD]0.689600;[2017-10-19][Cash Dividend][USD]0.689600;[2018-01-18][Cash Dividend][USD]0.689600;[2018-04-19][Cash Dividend][USD]0.717200;[2018-07-19][Cash Dividend][USD]0.717200;[2018-10-18][Cash Dividend][USD]0.717200;[2019-01-17][Cash Dividend][USD]0.717200;[2019-04-17][Cash Dividend][USD]0.745900;[2019-07-18][Cash Dividend][USD]0.745900;[2019-10-17][Cash Dividend][USD]0.745900;[2020-01-23][Cash Dividend][USD]0.745900;[2020-04-23][Cash Dividend][USD]0.790700;[2020-07-23][Cash Dividend][USD]0.790700;[2020-10-22][Cash Dividend][USD]0.790700;[2021-01-21][Cash Dividend][USD]0.790700;[2021-04-22][Cash Dividend][USD]0.869800;[2021-07-22][Cash Dividend][USD]0.869800;[2021-10-21][Cash Dividend][USD]0.869800;[2022-01-20][Cash Dividend][USD]0.869800;[2022-04-21][Cash Dividend][USD]0.913300;[2022-07-21][Cash Dividend][USD]0.913300;[2022-10-20][Cash Dividend][USD]0.913300;[2023-01-19][Cash Dividend][USD]0.913300;[2023-04-20][Cash Dividend][USD]0.940700;[2023-07-20][Cash Dividend][USD]0.940700;[2023-10-19][Cash Dividend][USD]0.940700;[2024-01-18][Cash Dividend][USD]0.940700;[2024-04-18][Cash Dividend][USD]1.006500;[2024-07-19][Cash Dividend][USD]1.006500;[2024-10-18][Cash Dividend][USD]1.006500;[2025-01-24][Cash Dividend][USD]1.006500;[2025-04-21][Cash Dividend][USD]1.056800;</t>
  </si>
  <si>
    <t>[1986-01-17][Cash Dividend][USD][N/A]0.040700;[1986-04-14][Cash Dividend][USD][N/A]0.042200;[1986-07-14][Cash Dividend][USD][N/A]0.042200;[1986-10-20][Cash Dividend][USD][N/A]0.042200;[1987-01-16][Cash Dividend][USD][N/A]0.042200;[1987-04-20][Cash Dividend][USD][N/A]0.042200;[1987-07-20][Cash Dividend][USD][N/A]0.042200;[1987-10-19][Cash Dividend][USD][N/A]0.042200;[1988-01-15][Cash Dividend][USD][N/A]0.043800;[1988-04-18][Cash Dividend][USD][N/A]0.043800;[1988-07-18][Cash Dividend][USD][N/A]0.043800;[1988-10-17][Cash Dividend][USD][N/A]0.043800;[1989-01-13][Cash Dividend][USD][N/A]0.050000;[1989-04-17][Cash Dividend][USD][N/A]0.050000;[1989-07-17][Cash Dividend][USD][N/A]0.050000;[1989-10-16][Cash Dividend][USD][N/A]0.056300;[1990-01-12][Cash Dividend][USD][N/A]0.056300;[1990-04-16][Cash Dividend][USD][N/A]0.056300;[1990-07-16][Cash Dividend][USD][N/A]0.056300;[1990-10-15][Cash Dividend][USD][N/A]0.062500;[1991-01-14][Cash Dividend][USD][N/A]0.062500;[1991-04-15][Cash Dividend][USD][N/A]0.062500;[1991-07-15][Cash Dividend][USD][N/A]0.062500;[1991-10-11][Cash Dividend][USD][N/A]0.062500;[1992-01-17][Cash Dividend][USD][N/A]0.062500;[1992-04-20][Cash Dividend][USD][N/A]0.068800;[1992-07-20][Cash Dividend][USD][N/A]0.068800;[1992-10-19][Cash Dividend][USD][N/A]0.068800;[1993-01-15][Cash Dividend][USD][N/A]0.068800;[1993-04-19][Cash Dividend][USD][N/A]0.068800;[1993-07-19][Cash Dividend][USD][N/A]0.077500;[1993-10-18][Cash Dividend][USD][N/A]0.077500;[1994-01-14][Cash Dividend][USD][N/A]0.077500;[1994-04-18][Cash Dividend][USD][N/A]0.077500;[1994-07-18][Cash Dividend][USD][N/A]0.087500;[1994-10-17][Cash Dividend][USD][N/A]0.087500;[1995-01-13][Cash Dividend][USD][N/A]0.087500;[1995-04-17][Cash Dividend][USD][N/A]0.087500;[1995-07-19][Cash Dividend][USD][N/A]0.100000;[1995-10-18][Cash Dividend][USD][N/A]0.100000;[1996-01-17][Cash Dividend][USD][N/A]0.100000;[1996-04-17][Cash Dividend][USD][N/A]0.100000;[1996-07-17][Cash Dividend][USD][N/A]0.112500;[1996-10-16][Cash Dividend][USD][N/A]0.112500;[1997-01-22][Cash Dividend][USD][N/A]0.112500;[1997-04-16][Cash Dividend][USD][N/A]0.112500;[1997-07-16][Cash Dividend][USD][N/A]0.126300;[1997-10-22][Cash Dividend][USD][N/A]0.126300;[1998-01-21][Cash Dividend][USD][N/A]0.126300;[1998-04-22][Cash Dividend][USD][N/A]0.126300;[1998-07-22][Cash Dividend][USD][N/A]0.142500;[1998-10-21][Cash Dividend][USD][N/A]0.142500;[1999-01-20][Cash Dividend][USD][N/A]0.142500;[1999-04-21][Cash Dividend][USD][N/A]0.142500;[1999-07-21][Cash Dividend][USD][N/A]0.160000;[1999-10-20][Cash Dividend][USD][N/A]0.160000;[2000-01-19][Cash Dividend][USD][N/A]0.160000;[2000-04-18][Cash Dividend][USD][N/A]0.160000;[2000-07-19][Cash Dividend][USD][N/A]0.175000;[2000-10-18][Cash Dividend][USD][N/A]0.175000;[2001-01-17][Cash Dividend][USD][N/A]0.175000;[2001-04-18][Cash Dividend][USD][N/A]0.175000;[2001-07-18][Cash Dividend][USD][N/A]0.190000;[2001-10-17][Cash Dividend][USD][N/A]0.190000;[2002-01-16][Cash Dividend][USD][N/A]0.190000;[2002-04-17][Cash Dividend][USD][N/A]0.190000;[2002-07-17][Cash Dividend][USD][N/A]0.205000;[2002-10-16][Cash Dividend][USD][N/A]0.205000;[2003-01-22][Cash Dividend][USD][N/A]0.205000;[2003-04-15][Cash Dividend][USD][N/A]0.205000;[2003-07-16][Cash Dividend][USD][N/A]0.227500;[2003-10-22][Cash Dividend][USD][N/A]0.227500;[2004-01-21][Cash Dividend][USD][N/A]0.227500;[2004-04-21][Cash Dividend][USD][N/A]0.250000;[2004-07-21][Cash Dividend][USD][N/A]0.250000;[2004-10-20][Cash Dividend][USD][N/A]0.250000;[2005-01-19][Cash Dividend][USD][N/A]0.250000;[2005-04-20][Cash Dividend][USD][N/A]0.280000;[2005-07-20][Cash Dividend][USD][N/A]0.280000;[2005-10-19][Cash Dividend][USD][N/A]0.280000;[2006-01-18][Cash Dividend][USD][N/A]0.280000;[2006-04-19][Cash Dividend][USD][N/A]0.310000;[2006-07-19][Cash Dividend][USD][N/A]0.310000;[2006-10-18][Cash Dividend][USD][N/A]0.310000;[2007-01-17][Cash Dividend][USD][N/A]0.310000;[2007-04-25][Cash Dividend][USD][N/A]0.350000;[2007-07-18][Cash Dividend][USD][N/A]0.350000;[2007-10-17][Cash Dividend][USD][N/A]0.350000;[2008-01-16][Cash Dividend][USD][N/A]0.350000;[2008-04-16][Cash Dividend][USD][N/A]0.400000;[2008-07-16][Cash Dividend][USD][N/A]0.400000;[2008-10-22][Cash Dividend][USD][N/A]0.400000;[2009-01-21][Cash Dividend][USD][N/A]0.400000;[2009-04-22][Cash Dividend][USD][N/A]0.440000;[2009-07-22][Cash Dividend][USD][N/A]0.440000;[2009-10-21][Cash Dividend][USD][N/A]0.440000;[2010-01-20][Cash Dividend][USD][N/A]0.440000;[2010-04-28][Cash Dividend][USD][N/A]0.481800;[2010-07-21][Cash Dividend][USD][N/A]0.481800;[2010-10-20][Cash Dividend][USD][N/A]0.481800;[2011-01-19][Cash Dividend][USD][N/A]0.481800;[2011-04-27][Cash Dividend][USD][N/A]0.525000;[2011-07-20][Cash Dividend][USD][N/A]0.525000;[2011-10-19][Cash Dividend][USD][N/A]0.525000;[2012-01-18][Cash Dividend][USD][N/A]0.525000;[2012-04-25][Cash Dividend][USD][N/A]0.562000;[2012-07-18][Cash Dividend][USD][N/A]0.562000;[2012-10-17][Cash Dividend][USD][N/A]0.562000;[2013-01-16][Cash Dividend][USD][N/A]0.562000;[2013-04-24][Cash Dividend][USD][N/A]0.601500;[2013-07-17][Cash Dividend][USD][N/A]0.601500;[2013-10-16][Cash Dividend][USD][N/A]0.601500;[2014-01-22][Cash Dividend][USD][N/A]0.601500;[2014-04-23][Cash Dividend][USD][N/A]0.643600;[2014-07-16][Cash Dividend][USD][N/A]0.643600;[2014-10-22][Cash Dividend][USD][N/A]0.643600;[2015-01-21][Cash Dividend][USD][N/A]0.643600;[2015-04-23][Cash Dividend][USD][N/A]0.662900;[2015-07-22][Cash Dividend][USD][N/A]0.662900;[2015-10-21][Cash Dividend][USD][N/A]0.662900;[2016-01-20][Cash Dividend][USD][N/A]0.662900;[2016-04-14][Cash Dividend][USD][N/A]0.669500;[2016-07-20][Cash Dividend][USD][N/A]0.669500;[2016-10-19][Cash Dividend][USD][N/A]0.669500;[2017-01-18][Cash Dividend][USD][N/A]0.669500;[2017-04-19][Cash Dividend][USD][N/A]0.689600;[2017-07-19][Cash Dividend][USD][N/A]0.689600;[2017-10-19][Cash Dividend][USD][N/A]0.689600;[2018-01-18][Cash Dividend][USD][N/A]0.689600;[2018-04-19][Cash Dividend][USD][N/A]0.717200;[2018-07-19][Cash Dividend][USD][N/A]0.717200;[2018-10-18][Cash Dividend][USD][N/A]0.717200;[2019-01-17][Cash Dividend][USD][N/A]0.717200;[2019-04-17][Cash Dividend][USD][N/A]0.745900;[2019-07-18][Cash Dividend][USD][N/A]0.745900;[2019-10-17][Cash Dividend][USD][N/A]0.745900;[2020-01-23][Cash Dividend][USD][N/A]0.745900;[2020-04-23][Cash Dividend][USD][N/A]0.790700;[2020-07-23][Cash Dividend][USD][N/A]0.790700;[2020-10-22][Cash Dividend][USD][N/A]0.790700;[2021-01-21][Cash Dividend][USD][N/A]0.790700;[2021-04-22][Cash Dividend][USD][N/A]0.869800;[2021-07-22][Cash Dividend][USD][N/A]0.869800;[2021-10-21][Cash Dividend][USD][N/A]0.869800;[2022-01-20][Cash Dividend][USD][N/A]0.869800;[2022-04-21][Cash Dividend][USD][N/A]0.913300;[2022-07-21][Cash Dividend][USD][N/A]0.913300;[2022-10-20][Cash Dividend][USD][N/A]0.913300;[2023-01-19][Cash Dividend][USD][N/A]0.913300;[2023-04-20][Cash Dividend][USD][N/A]0.940700;[2023-07-20][Cash Dividend][USD][N/A]0.940700;[2023-10-19][Cash Dividend][USD][N/A]0.940700;[2024-01-18][Cash Dividend][USD][N/A]0.940700;[2024-04-18][Cash Dividend][USD][N/A]1.006500;[2024-07-19][Cash Dividend][USD][N/A]1.006500;[2024-10-18][Cash Dividend][USD][N/A]1.006500;[2025-01-24][Cash Dividend][USD][N/A]1.006500;[2025-04-21][Cash Dividend][USD][N/A]1.056800;</t>
  </si>
  <si>
    <t>[1983-02-22]1.000000:2.000000;[1989-11-20]1.000000:2.000000;[1992-06-15]1.000000:2.000000;[1997-09-22]1.000000:2.000000;[2004-06-21]1.000000:2.000000;</t>
  </si>
  <si>
    <t>;;;;;Toilet Preparation Manufacturing;</t>
  </si>
  <si>
    <t>;;;;;PERFUMES, COSMETICS, &amp; OTHER TOILET PREPARATIONS;</t>
  </si>
  <si>
    <t>Soin à la personne</t>
  </si>
  <si>
    <t>Erin Lash, CFA</t>
  </si>
  <si>
    <t>AstraZeneca PLC ADR</t>
  </si>
  <si>
    <t>AZN</t>
  </si>
  <si>
    <t>901832</t>
  </si>
  <si>
    <t>AstraZeneca PLC</t>
  </si>
  <si>
    <t>0C00000AGP</t>
  </si>
  <si>
    <t>0P000000KB</t>
  </si>
  <si>
    <t>[1993-09-24][Cash Dividend][USD]0.097150;[1994-03-18][Cash Dividend][USD]0.158850;[1994-09-23][Cash Dividend][USD]0.108150;[1995-03-24][Cash Dividend][USD]0.175950;[1995-09-22][Cash Dividend][USD]0.111800;[1996-03-22][Cash Dividend][USD]0.186200;[1996-09-20][Cash Dividend][USD]0.128150;[1997-03-19][Cash Dividend][USD]0.227350;[1997-09-17][Cash Dividend][USD]0.140700;[1998-03-18][Cash Dividend][USD]0.259250;[1998-09-16][Cash Dividend][USD]0.145150;[1999-04-07][Cash Dividend][USD]0.247800;[1999-09-08][Cash Dividend][USD]0.127750;[2000-03-08][Cash Dividend][USD]0.261100;[2000-09-06][Cash Dividend][USD]0.115000;[2001-02-21][Cash Dividend][USD]0.235000;[2001-08-22][Cash Dividend][USD]0.115000;[2002-02-20][Cash Dividend][USD]0.235000;[2002-08-21][Cash Dividend][USD]0.115000;[2003-02-19][Cash Dividend][USD]0.235000;[2003-08-20][Cash Dividend][USD]0.127500;[2004-02-18][Cash Dividend][USD]0.270000;[2004-08-11][Cash Dividend][USD]0.147500;[2005-02-09][Cash Dividend][USD]0.322500;[2005-08-10][Cash Dividend][USD]0.190000;[2006-02-08][Cash Dividend][USD]0.460000;[2006-08-09][Cash Dividend][USD]0.245000;[2007-02-07][Cash Dividend][USD]0.615000;[2007-08-08][Cash Dividend][USD]0.260000;[2008-02-07][Cash Dividend][USD]0.675000;[2008-08-06][Cash Dividend][USD]0.275000;[2009-02-04][Cash Dividend][USD]0.750000;[2009-08-05][Cash Dividend][USD]0.295000;[2010-02-03][Cash Dividend][USD]0.855000;[2010-08-04][Cash Dividend][USD]0.350000;[2011-02-02][Cash Dividend][USD]0.925000;[2011-08-04][Cash Dividend][USD]0.425000;[2012-02-15][Cash Dividend][USD]0.975000;[2012-08-08][Cash Dividend][USD]0.450000;[2013-02-13][Cash Dividend][USD]0.950000;[2013-08-14][Cash Dividend][USD]0.450000;[2014-02-19][Cash Dividend][USD]0.950000;[2014-08-13][Cash Dividend][USD]0.450000;[2015-02-18][Cash Dividend][USD]0.950000;[2015-08-12][Cash Dividend][USD]0.450000;[2016-02-17][Cash Dividend][USD]0.950000;[2016-08-10][Cash Dividend][USD]0.450000;[2017-02-15][Cash Dividend][USD]0.950000;[2017-08-09][Cash Dividend][USD]0.450000;[2018-02-15][Cash Dividend][USD]0.950000;[2018-08-09][Cash Dividend][USD]0.450000;[2019-02-28][Cash Dividend][USD]0.950000;[2019-08-08][Cash Dividend][USD]0.450000;[2020-02-27][Cash Dividend][USD]0.950000;[2020-08-13][Cash Dividend][USD]0.450000;[2021-02-25][Cash Dividend][USD]0.950000;[2021-08-12][Cash Dividend][USD]0.450000;[2022-02-24][Cash Dividend][USD]0.985000;[2022-08-11][Cash Dividend][USD]0.465000;[2023-02-23][Cash Dividend][USD]0.985000;[2023-08-10][Cash Dividend][USD]0.465000;[2024-02-22][Cash Dividend][USD]0.985000;[2024-08-09][Cash Dividend][USD]0.500000;[2025-02-21][Cash Dividend][USD]1.050000;</t>
  </si>
  <si>
    <t>[1993-09-24][Cash Dividend][USD][N/A]0.097150;[1994-03-18][Cash Dividend][USD][N/A]0.158850;[1994-09-23][Cash Dividend][USD][N/A]0.108150;[1995-03-24][Cash Dividend][USD][N/A]0.175950;[1995-09-22][Cash Dividend][USD][N/A]0.111800;[1996-03-22][Cash Dividend][USD][N/A]0.186200;[1996-09-20][Cash Dividend][USD][N/A]0.128150;[1997-03-19][Cash Dividend][USD][N/A]0.227350;[1997-09-17][Cash Dividend][USD][N/A]0.140700;[1998-03-18][Cash Dividend][USD][N/A]0.259250;[1998-09-16][Cash Dividend][USD][N/A]0.145150;[1999-04-07][Cash Dividend][USD][N/A]0.247800;[1999-09-08][Cash Dividend][USD][N/A]0.127750;[2000-03-08][Cash Dividend][USD][N/A]0.261100;[2000-09-06][Cash Dividend][USD][N/A]0.115000;[2001-02-21][Cash Dividend][USD][N/A]0.235000;[2001-08-22][Cash Dividend][USD][N/A]0.115000;[2002-02-20][Cash Dividend][USD][N/A]0.235000;[2002-08-21][Cash Dividend][USD][N/A]0.115000;[2003-02-19][Cash Dividend][USD][N/A]0.235000;[2003-08-20][Cash Dividend][USD][N/A]0.127500;[2004-02-18][Cash Dividend][USD][N/A]0.270000;[2004-08-11][Cash Dividend][USD][N/A]0.147500;[2005-02-09][Cash Dividend][USD][N/A]0.322500;[2005-08-10][Cash Dividend][USD][N/A]0.190000;[2006-02-08][Cash Dividend][USD][N/A]0.460000;[2006-08-09][Cash Dividend][USD][N/A]0.245000;[2007-02-07][Cash Dividend][USD][N/A]0.615000;[2007-08-08][Cash Dividend][USD][N/A]0.260000;[2008-02-07][Cash Dividend][USD][N/A]0.675000;[2008-08-06][Cash Dividend][USD][N/A]0.275000;[2009-02-04][Cash Dividend][USD][N/A]0.750000;[2009-08-05][Cash Dividend][USD][N/A]0.295000;[2010-02-03][Cash Dividend][USD][N/A]0.855000;[2010-08-04][Cash Dividend][USD][N/A]0.350000;[2011-02-02][Cash Dividend][USD][N/A]0.925000;[2011-08-04][Cash Dividend][USD][N/A]0.425000;[2012-02-15][Cash Dividend][USD][N/A]0.975000;[2012-08-08][Cash Dividend][USD][N/A]0.450000;[2013-02-13][Cash Dividend][USD][N/A]0.950000;[2013-08-14][Cash Dividend][USD][N/A]0.450000;[2014-02-19][Cash Dividend][USD][N/A]0.950000;[2014-08-13][Cash Dividend][USD][N/A]0.450000;[2015-02-18][Cash Dividend][USD][N/A]0.950000;[2015-08-12][Cash Dividend][USD][N/A]0.450000;[2016-02-17][Cash Dividend][USD][N/A]0.950000;[2016-08-10][Cash Dividend][USD][N/A]0.450000;[2017-02-15][Cash Dividend][USD][N/A]0.950000;[2017-08-09][Cash Dividend][USD][N/A]0.450000;[2018-02-15][Cash Dividend][USD][N/A]0.950000;[2018-08-09][Cash Dividend][USD][N/A]0.450000;[2019-02-28][Cash Dividend][USD][N/A]0.950000;[2019-08-08][Cash Dividend][USD][N/A]0.450000;[2020-02-27][Cash Dividend][USD][N/A]0.950000;[2020-08-13][Cash Dividend][USD][N/A]0.450000;[2021-02-25][Cash Dividend][USD][N/A]0.950000;[2021-08-12][Cash Dividend][USD][N/A]0.450000;[2022-02-24][Cash Dividend][USD][N/A]0.985000;[2022-08-11][Cash Dividend][USD][N/A]0.465000;[2023-02-23][Cash Dividend][USD][N/A]0.985000;[2023-08-10][Cash Dividend][USD][N/A]0.465000;[2024-02-22][Cash Dividend][USD][N/A]0.985000;[2024-08-09][Cash Dividend][USD][N/A]0.500000;[2025-02-21][Cash Dividend][USD][N/A]1.050000;</t>
  </si>
  <si>
    <t>[1993-09-24][Cash Dividend][USD]0.097150;[1994-03-18][Cash Dividend][USD]0.158850;[1994-09-23][Cash Dividend][USD]0.108150;[1995-03-24][Cash Dividend][USD]0.175950;[1995-09-22][Cash Dividend][USD]0.111800;[1996-03-22][Cash Dividend][USD]0.186200;[1996-09-20][Cash Dividend][USD]0.128150;[1997-03-19][Cash Dividend][USD]0.227350;[1997-09-17][Cash Dividend][USD]0.140700;[1998-03-18][Cash Dividend][USD]0.259250;[1998-09-16][Cash Dividend][USD]0.145150;[1999-04-07][Cash Dividend][USD]0.247800;[1999-09-08][Cash Dividend][USD]0.127750;[2000-03-08][Cash Dividend][USD]0.261100;[2000-09-06][Cash Dividend][USD]0.115000;[2001-02-21][Cash Dividend][USD]0.235000;[2001-08-22][Cash Dividend][USD]0.115000;[2002-02-20][Cash Dividend][USD]0.235000;[2002-08-21][Cash Dividend][USD]0.115000;[2003-02-19][Cash Dividend][USD]0.235000;[2003-08-20][Cash Dividend][USD]0.127500;[2004-02-18][Cash Dividend][USD]0.270000;[2004-08-11][Cash Dividend][USD]0.147500;[2005-02-09][Cash Dividend][USD]0.322500;[2005-08-10][Cash Dividend][USD]0.190000;[2006-02-08][Cash Dividend][USD]0.460000;[2006-08-09][Cash Dividend][USD]0.245000;[2007-02-07][Cash Dividend][USD]0.615000;[2007-08-08][Cash Dividend][USD]0.260000;[2008-02-07][Cash Dividend][USD]0.675000;[2008-08-06][Cash Dividend][USD]0.275000;[2009-02-04][Cash Dividend][USD]0.750000;[2009-08-05][Cash Dividend][USD]0.295000;[2010-02-03][Cash Dividend][USD]0.855000;[2010-08-04][Cash Dividend][USD]0.350000;[2011-02-02][Cash Dividend][USD]0.925000;[2011-08-04][Cash Dividend][USD]0.425000;[2012-02-15][Cash Dividend][USD]0.975000;[2012-08-08][Cash Dividend][USD]0.450000;[2013-02-13][Cash Dividend][USD]0.950000;[2013-08-14][Cash Dividend][USD]0.450000;[2014-02-19][Cash Dividend][USD]0.950000;[2014-08-13][Cash Dividend][USD]0.450000;[2015-02-18][Cash Dividend][USD]0.940000;[2015-08-12][Cash Dividend][USD]0.440000;[2016-02-17][Cash Dividend][USD]0.930000;[2016-08-10][Cash Dividend][USD]0.440000;[2017-02-15][Cash Dividend][USD]0.930000;[2017-08-09][Cash Dividend][USD]0.440000;[2018-02-15][Cash Dividend][USD]0.930000;[2018-08-09][Cash Dividend][USD]0.440000;[2019-02-28][Cash Dividend][USD]0.930000;[2019-08-08][Cash Dividend][USD]0.440000;[2020-02-27][Cash Dividend][USD]0.930000;[2020-08-13][Cash Dividend][USD]0.440000;[2021-02-25][Cash Dividend][USD]0.930000;[2021-08-12][Cash Dividend][USD]0.440000;[2022-02-24][Cash Dividend][USD]0.965000;[2022-08-11][Cash Dividend][USD]0.455000;[2023-02-23][Cash Dividend][USD]0.985000;[2023-08-10][Cash Dividend][USD]0.455000;[2024-02-22][Cash Dividend][USD]0.965000;[2024-08-09][Cash Dividend][USD]0.490000;[2025-02-21][Cash Dividend][USD]1.030000;</t>
  </si>
  <si>
    <t>[1998-04-08]1.000000:3.000000;[2015-07-27]1.000000:2.000000;</t>
  </si>
  <si>
    <t>Costco Wholesale Corp</t>
  </si>
  <si>
    <t>COST</t>
  </si>
  <si>
    <t>909832</t>
  </si>
  <si>
    <t>0C00000ARG</t>
  </si>
  <si>
    <t>0P000001IK</t>
  </si>
  <si>
    <t>Magasin d'escomptes</t>
  </si>
  <si>
    <t>[1989-05-24][Special Cash Dividend][USD]0.351801;[2004-05-06][Cash Dividend][USD]0.100000;[2004-07-21][Cash Dividend][USD]0.100000;[2004-11-03][Cash Dividend][USD]0.100000;[2005-02-04][Cash Dividend][USD]0.100000;[2005-05-04][Cash Dividend][USD]0.115000;[2005-08-03][Cash Dividend][USD]0.115000;[2005-11-16][Cash Dividend][USD]0.115000;[2006-02-07][Cash Dividend][USD]0.115000;[2006-05-08][Cash Dividend][USD]0.130000;[2006-07-28][Cash Dividend][USD]0.130000;[2006-11-15][Cash Dividend][USD]0.130000;[2007-02-12][Cash Dividend][USD]0.130000;[2007-04-25][Cash Dividend][USD]0.145000;[2007-07-25][Cash Dividend][USD]0.145000;[2007-11-28][Cash Dividend][USD]0.145000;[2008-02-13][Cash Dividend][USD]0.145000;[2008-05-14][Cash Dividend][USD]0.160000;[2008-08-06][Cash Dividend][USD]0.160000;[2008-11-12][Cash Dividend][USD]0.160000;[2009-02-11][Cash Dividend][USD]0.160000;[2009-05-13][Cash Dividend][USD]0.180000;[2009-08-12][Cash Dividend][USD]0.180000;[2009-10-21][Cash Dividend][USD]0.180000;[2010-02-10][Cash Dividend][USD]0.180000;[2010-05-05][Cash Dividend][USD]0.205000;[2010-08-04][Cash Dividend][USD]0.205000;[2010-10-27][Cash Dividend][USD]0.205000;[2011-02-09][Cash Dividend][USD]0.205000;[2011-05-11][Cash Dividend][USD]0.240000;[2011-08-03][Cash Dividend][USD]0.240000;[2011-11-08][Cash Dividend][USD]0.240000;[2012-02-08][Cash Dividend][USD]0.240000;[2012-05-23][Cash Dividend][USD]0.275000;[2012-08-08][Cash Dividend][USD]0.275000;[2012-11-14][Cash Dividend][USD]0.275000;[2012-12-06][Special Cash Dividend][USD]7.000000;[2013-02-06][Cash Dividend][USD]0.275000;[2013-05-15][Cash Dividend][USD]0.310000;[2013-08-07][Cash Dividend][USD]0.310000;[2013-11-13][Cash Dividend][USD]0.310000;[2014-02-12][Cash Dividend][USD]0.310000;[2014-05-14][Cash Dividend][USD]0.355000;[2014-07-09][Cash Dividend][USD]0.355000;[2014-11-12][Cash Dividend][USD]0.355000;[2015-02-05][Special Cash Dividend][USD]5.000000;[2015-02-11][Cash Dividend][USD]0.355000;[2015-04-29][Cash Dividend][USD]0.400000;[2015-08-12][Cash Dividend][USD]0.400000;[2015-11-10][Cash Dividend][USD]0.400000;[2016-02-10][Cash Dividend][USD]0.400000;[2016-04-27][Cash Dividend][USD]0.450000;[2016-08-10][Cash Dividend][USD]0.450000;[2016-11-02][Cash Dividend][USD]0.450000;[2017-02-08][Cash Dividend][USD]0.450000;[2017-05-08][Special Cash Dividend][USD]7.000000;[2017-05-10][Cash Dividend][USD]0.500000;[2017-08-16][Cash Dividend][USD]0.500000;[2017-11-16][Cash Dividend][USD]0.500000;[2018-02-15][Cash Dividend][USD]0.500000;[2018-05-10][Cash Dividend][USD]0.570000;[2018-08-30][Cash Dividend][USD]0.570000;[2018-11-08][Cash Dividend][USD]0.570000;[2019-02-07][Cash Dividend][USD]0.570000;[2019-05-09][Cash Dividend][USD]0.650000;[2019-08-29][Cash Dividend][USD]0.650000;[2019-10-31][Cash Dividend][USD]0.650000;[2020-02-06][Cash Dividend][USD]0.650000;[2020-04-30][Cash Dividend][USD]0.700000;[2020-07-30][Cash Dividend][USD]0.700000;[2020-10-29][Cash Dividend][USD]0.700000;[2020-12-01][Special Cash Dividend][USD]10.000000;[2021-02-04][Cash Dividend][USD]0.700000;[2021-04-29][Cash Dividend][USD]0.790000;[2021-07-29][Cash Dividend][USD]0.790000;[2021-10-28][Cash Dividend][USD]0.790000;[2022-02-03][Cash Dividend][USD]0.790000;[2022-04-28][Cash Dividend][USD]0.900000;[2022-07-28][Cash Dividend][USD]0.900000;[2022-10-27][Cash Dividend][USD]0.900000;[2023-02-02][Cash Dividend][USD]0.900000;[2023-05-04][Cash Dividend][USD]1.020000;[2023-08-24][Cash Dividend][USD]1.020000;[2023-11-02][Cash Dividend][USD]1.020000;[2023-12-27][Special Cash Dividend][USD]15.000000;[2024-02-01][Cash Dividend][USD]1.020000;[2024-04-25][Cash Dividend][USD]1.160000;[2024-07-26][Cash Dividend][USD]1.160000;[2024-11-01][Cash Dividend][USD]1.160000;[2025-02-07][Cash Dividend][USD]1.160000;[2025-05-02][Cash Dividend][USD]1.300000;</t>
  </si>
  <si>
    <t>[1989-05-24][Special Cash Dividend][USD][N/A]0.351801;[2004-05-06][Cash Dividend][USD][N/A]0.100000;[2004-07-21][Cash Dividend][USD][N/A]0.100000;[2004-11-03][Cash Dividend][USD][N/A]0.100000;[2005-02-04][Cash Dividend][USD][N/A]0.100000;[2005-05-04][Cash Dividend][USD][N/A]0.115000;[2005-08-03][Cash Dividend][USD][N/A]0.115000;[2005-11-16][Cash Dividend][USD][N/A]0.115000;[2006-02-07][Cash Dividend][USD][N/A]0.115000;[2006-05-08][Cash Dividend][USD][N/A]0.130000;[2006-07-28][Cash Dividend][USD][N/A]0.130000;[2006-11-15][Cash Dividend][USD][N/A]0.130000;[2007-02-12][Cash Dividend][USD][N/A]0.130000;[2007-04-25][Cash Dividend][USD][N/A]0.145000;[2007-07-25][Cash Dividend][USD][N/A]0.145000;[2007-11-28][Cash Dividend][USD][N/A]0.145000;[2008-02-13][Cash Dividend][USD][N/A]0.145000;[2008-05-14][Cash Dividend][USD][N/A]0.160000;[2008-08-06][Cash Dividend][USD][N/A]0.160000;[2008-11-12][Cash Dividend][USD][N/A]0.160000;[2009-02-11][Cash Dividend][USD][N/A]0.160000;[2009-05-13][Cash Dividend][USD][N/A]0.180000;[2009-08-12][Cash Dividend][USD][N/A]0.180000;[2009-10-21][Cash Dividend][USD][N/A]0.180000;[2010-02-10][Cash Dividend][USD][N/A]0.180000;[2010-05-05][Cash Dividend][USD][N/A]0.205000;[2010-08-04][Cash Dividend][USD][N/A]0.205000;[2010-10-27][Cash Dividend][USD][N/A]0.205000;[2011-02-09][Cash Dividend][USD][N/A]0.205000;[2011-05-11][Cash Dividend][USD][N/A]0.240000;[2011-08-03][Cash Dividend][USD][N/A]0.240000;[2011-11-08][Cash Dividend][USD][N/A]0.240000;[2012-02-08][Cash Dividend][USD][N/A]0.240000;[2012-05-23][Cash Dividend][USD][N/A]0.275000;[2012-08-08][Cash Dividend][USD][N/A]0.275000;[2012-11-14][Cash Dividend][USD][N/A]0.275000;[2012-12-06][Special Cash Dividend][USD][N/A]7.000000;[2013-02-06][Cash Dividend][USD][N/A]0.275000;[2013-05-15][Cash Dividend][USD][N/A]0.310000;[2013-08-07][Cash Dividend][USD][N/A]0.310000;[2013-11-13][Cash Dividend][USD][N/A]0.310000;[2014-02-12][Cash Dividend][USD][N/A]0.310000;[2014-05-14][Cash Dividend][USD][N/A]0.355000;[2014-07-09][Cash Dividend][USD][N/A]0.355000;[2014-11-12][Cash Dividend][USD][N/A]0.355000;[2015-02-05][Special Cash Dividend][USD][N/A]5.000000;[2015-02-11][Cash Dividend][USD][N/A]0.355000;[2015-04-29][Cash Dividend][USD][N/A]0.400000;[2015-08-12][Cash Dividend][USD][N/A]0.400000;[2015-11-10][Cash Dividend][USD][N/A]0.400000;[2016-02-10][Cash Dividend][USD][N/A]0.400000;[2016-04-27][Cash Dividend][USD][N/A]0.450000;[2016-08-10][Cash Dividend][USD][N/A]0.450000;[2016-11-02][Cash Dividend][USD][N/A]0.450000;[2017-02-08][Cash Dividend][USD][N/A]0.450000;[2017-05-08][Special Cash Dividend][USD][N/A]7.000000;[2017-05-10][Cash Dividend][USD][N/A]0.500000;[2017-08-16][Cash Dividend][USD][N/A]0.500000;[2017-11-16][Cash Dividend][USD][N/A]0.500000;[2018-02-15][Cash Dividend][USD][N/A]0.500000;[2018-05-10][Cash Dividend][USD][N/A]0.570000;[2018-08-30][Cash Dividend][USD][N/A]0.570000;[2018-11-08][Cash Dividend][USD][N/A]0.570000;[2019-02-07][Cash Dividend][USD][N/A]0.570000;[2019-05-09][Cash Dividend][USD][N/A]0.650000;[2019-08-29][Cash Dividend][USD][N/A]0.650000;[2019-10-31][Cash Dividend][USD][N/A]0.650000;[2020-02-06][Cash Dividend][USD][N/A]0.650000;[2020-04-30][Cash Dividend][USD][N/A]0.700000;[2020-07-30][Cash Dividend][USD][N/A]0.700000;[2020-10-29][Cash Dividend][USD][N/A]0.700000;[2020-12-01][Special Cash Dividend][USD][N/A]10.000000;[2021-02-04][Cash Dividend][USD][N/A]0.700000;[2021-04-29][Cash Dividend][USD][N/A]0.790000;[2021-07-29][Cash Dividend][USD][N/A]0.790000;[2021-10-28][Cash Dividend][USD][N/A]0.790000;[2022-02-03][Cash Dividend][USD][N/A]0.790000;[2022-04-28][Cash Dividend][USD][N/A]0.900000;[2022-07-28][Cash Dividend][USD][N/A]0.900000;[2022-10-27][Cash Dividend][USD][N/A]0.900000;[2023-02-02][Cash Dividend][USD][N/A]0.900000;[2023-05-04][Cash Dividend][USD][N/A]1.020000;[2023-08-24][Cash Dividend][USD][N/A]1.020000;[2023-11-02][Cash Dividend][USD][N/A]1.020000;[2023-12-27][Special Cash Dividend][USD][N/A]15.000000;[2024-02-01][Cash Dividend][USD][N/A]1.020000;[2024-04-25][Cash Dividend][USD][N/A]1.160000;[2024-07-26][Cash Dividend][USD][N/A]1.160000;[2024-11-01][Cash Dividend][USD][N/A]1.160000;[2025-02-07][Cash Dividend][USD][N/A]1.160000;[2025-05-02][Cash Dividend][USD][N/A]1.300000;</t>
  </si>
  <si>
    <t>[1984-06-13]1.000000:2.000000;[1986-02-04]1.000000:2.000000;[1993-10-22]1.000000:2.132200;[2000-01-14]1.000000:2.000000;</t>
  </si>
  <si>
    <t>All Other General Merchandise Stores;;</t>
  </si>
  <si>
    <t>VARIETY STORES</t>
  </si>
  <si>
    <t>Linde PLC</t>
  </si>
  <si>
    <t>LIN</t>
  </si>
  <si>
    <t>1707925</t>
  </si>
  <si>
    <t>0C000008KB</t>
  </si>
  <si>
    <t>0P000004FA</t>
  </si>
  <si>
    <t>[2003-12-16]1.000000:2.000000</t>
  </si>
  <si>
    <t>;Industrial Gas Manufacturing;;;</t>
  </si>
  <si>
    <t>;INDUSTRIAL INORGANIC CHEMICALS, N.E.C.;;;;</t>
  </si>
  <si>
    <t>Netflix Inc</t>
  </si>
  <si>
    <t>NFLX</t>
  </si>
  <si>
    <t>1065280</t>
  </si>
  <si>
    <t>0C00000BRT</t>
  </si>
  <si>
    <t>0P000003UP</t>
  </si>
  <si>
    <t>[2004-02-12]1.000000:2.000000</t>
  </si>
  <si>
    <t>;Motion Picture Theaters (except Drive-Ins);;;</t>
  </si>
  <si>
    <t>;;MOTION PICTURE THEATERS, EXCEPT DRIVE-IN;;</t>
  </si>
  <si>
    <t>Tesla Inc</t>
  </si>
  <si>
    <t>TSLA</t>
  </si>
  <si>
    <t>1318605</t>
  </si>
  <si>
    <t>0C00004EP4</t>
  </si>
  <si>
    <t>0P0000OQN8</t>
  </si>
  <si>
    <t>Motor Vehicle Body Manufacturing</t>
  </si>
  <si>
    <t>MOTOR VEHICLES &amp; PASSENGER CAR BODIES</t>
  </si>
  <si>
    <t>PepsiCo Inc</t>
  </si>
  <si>
    <t>PEP</t>
  </si>
  <si>
    <t>77476</t>
  </si>
  <si>
    <t>0C00000C6W</t>
  </si>
  <si>
    <t>0P000004B0</t>
  </si>
  <si>
    <t>[1977-05-31]1.000000:3.000000;[1986-05-29]1.000000:3.000000;[1990-09-05]1.000000:3.000000;[1996-05-29]1.000000:2.000000;</t>
  </si>
  <si>
    <t>;;;;Soft Drink Manufacturing;</t>
  </si>
  <si>
    <t>;;BOTTLED &amp; CANNED SOFT DRINKS&amp; CARBONATED WATERS;;;</t>
  </si>
  <si>
    <t>UnitedHealth Group Inc</t>
  </si>
  <si>
    <t>UNH</t>
  </si>
  <si>
    <t>731766</t>
  </si>
  <si>
    <t>0C00000CUZ</t>
  </si>
  <si>
    <t>0P000005NU</t>
  </si>
  <si>
    <t>Healthcare Plans</t>
  </si>
  <si>
    <t>[1992-09-16]1.000000:2.000000;[1994-03-11]1.000000:2.000000;[2000-12-26]1.000000:2.000000;[2003-06-19]1.000000:2.000000;[2005-05-31]1.000000:2.000000;</t>
  </si>
  <si>
    <t>;Direct Health and Medical Insurance Carriers;;;</t>
  </si>
  <si>
    <t>HOSPITAL &amp; MEDICAL SERVICE PLANS;;;;;</t>
  </si>
  <si>
    <t>Health Care Services</t>
  </si>
  <si>
    <t>Services de gestion de soins médicaux</t>
  </si>
  <si>
    <t>Julie Utterback, CFA</t>
  </si>
  <si>
    <t>Visa Inc Class A</t>
  </si>
  <si>
    <t>V</t>
  </si>
  <si>
    <t>1403161</t>
  </si>
  <si>
    <t>Visa Inc</t>
  </si>
  <si>
    <t>0C00000VF2</t>
  </si>
  <si>
    <t>0P0000CPCP</t>
  </si>
  <si>
    <t>[2015-03-19]1.000000:4.000000</t>
  </si>
  <si>
    <t>Financial Transactions Processing, Reserve, and Clearinghouse Activities</t>
  </si>
  <si>
    <t>BUSINESS SERVICES, N.E.C.</t>
  </si>
  <si>
    <t>Walmart Inc</t>
  </si>
  <si>
    <t>WMT</t>
  </si>
  <si>
    <t>104169</t>
  </si>
  <si>
    <t>0C000009L0</t>
  </si>
  <si>
    <t>0P000005UH</t>
  </si>
  <si>
    <t>[1984-12-07][Cash Dividend][USD]0.000567;[1985-03-18][Cash Dividend][USD]0.000733;[1985-06-17][Cash Dividend][USD]0.000733;[1985-08-27][Cash Dividend][USD]0.000733;[1985-12-06][Cash Dividend][USD]0.000733;[1986-03-18][Cash Dividend][USD]0.000900;[1986-06-16][Cash Dividend][USD]0.000900;[1986-08-26][Cash Dividend][USD]0.000900;[1986-12-05][Cash Dividend][USD]0.000900;[1987-03-17][Cash Dividend][USD]0.001267;[1987-06-15][Cash Dividend][USD]0.001267;[1987-08-27][Cash Dividend][USD]0.001267;[1987-12-07][Cash Dividend][USD]0.001267;[1988-03-17][Cash Dividend][USD]0.001667;[1988-06-13][Cash Dividend][USD]0.001667;[1988-08-29][Cash Dividend][USD]0.001667;[1988-12-05][Cash Dividend][USD]0.001667;[1989-03-17][Cash Dividend][USD]0.002300;[1989-06-12][Cash Dividend][USD]0.002300;[1989-08-28][Cash Dividend][USD]0.002300;[1989-12-05][Cash Dividend][USD]0.002300;[1990-03-19][Cash Dividend][USD]0.002933;[1990-06-11][Cash Dividend][USD]0.002933;[1990-08-27][Cash Dividend][USD]0.002933;[1990-12-04][Cash Dividend][USD]0.002933;[1991-03-18][Cash Dividend][USD]0.003567;[1991-06-11][Cash Dividend][USD]0.003567;[1991-08-26][Cash Dividend][USD]0.003567;[1991-12-05][Cash Dividend][USD]0.003567;[1992-03-17][Cash Dividend][USD]0.004400;[1992-06-09][Cash Dividend][USD]0.004400;[1992-09-01][Cash Dividend][USD]0.004400;[1992-12-04][Cash Dividend][USD]0.004400;[1993-03-17][Cash Dividend][USD]0.005433;[1993-06-08][Cash Dividend][USD]0.005433;[1993-08-31][Cash Dividend][USD]0.005433;[1993-11-26][Cash Dividend][USD]0.005433;[1994-03-15][Cash Dividend][USD]0.007100;[1994-06-07][Cash Dividend][USD]0.007100;[1994-08-30][Cash Dividend][USD]0.007100;[1994-11-29][Cash Dividend][USD]0.007167;[1995-03-15][Cash Dividend][USD]0.008333;[1995-06-08][Cash Dividend][USD]0.008333;[1995-08-31][Cash Dividend][USD]0.008333;[1995-11-29][Cash Dividend][USD]0.008333;[1996-03-15][Cash Dividend][USD]0.008833;[1996-06-13][Cash Dividend][USD]0.008833;[1996-08-29][Cash Dividend][USD]0.008833;[1996-12-11][Cash Dividend][USD]0.008833;[1997-03-17][Cash Dividend][USD]0.011267;[1997-06-18][Cash Dividend][USD]0.011267;[1997-09-17][Cash Dividend][USD]0.011267;[1997-12-17][Cash Dividend][USD]0.011267;[1998-03-18][Cash Dividend][USD]0.012933;[1998-06-17][Cash Dividend][USD]0.012933;[1998-09-16][Cash Dividend][USD]0.012933;[1998-12-09][Cash Dividend][USD]0.012933;[1999-03-17][Cash Dividend][USD]0.016667;[1999-06-16][Cash Dividend][USD]0.016667;[1999-09-15][Cash Dividend][USD]0.016667;[1999-12-15][Cash Dividend][USD]0.016667;[2000-03-15][Cash Dividend][USD]0.020000;[2000-06-14][Cash Dividend][USD]0.020000;[2000-09-13][Cash Dividend][USD]0.020000;[2000-12-20][Cash Dividend][USD]0.020000;[2001-03-21][Cash Dividend][USD]0.023333;[2001-06-20][Cash Dividend][USD]0.023333;[2001-09-19][Cash Dividend][USD]0.023333;[2001-12-19][Cash Dividend][USD]0.023333;[2002-03-20][Cash Dividend][USD]0.025000;[2002-06-19][Cash Dividend][USD]0.025000;[2002-09-18][Cash Dividend][USD]0.025000;[2002-12-18][Cash Dividend][USD]0.025000;[2003-03-19][Cash Dividend][USD]0.030000;[2003-06-18][Cash Dividend][USD]0.030000;[2003-10-02][Cash Dividend][USD]0.030000;[2003-12-17][Cash Dividend][USD]0.030000;[2004-03-17][Cash Dividend][USD]0.043333;[2004-05-19][Cash Dividend][USD]0.043333;[2004-08-18][Cash Dividend][USD]0.043333;[2004-12-15][Cash Dividend][USD]0.043333;[2005-03-16][Cash Dividend][USD]0.050000;[2005-05-18][Cash Dividend][USD]0.050000;[2005-08-17][Cash Dividend][USD]0.050000;[2005-12-14][Cash Dividend][USD]0.050000;[2006-03-15][Cash Dividend][USD]0.055833;[2006-05-17][Cash Dividend][USD]0.055833;[2006-08-16][Cash Dividend][USD]0.055833;[2006-12-13][Cash Dividend][USD]0.055833;[2007-03-14][Cash Dividend][USD]0.073333;[2007-05-16][Cash Dividend][USD]0.073333;[2007-08-15][Cash Dividend][USD]0.073333;[2007-12-12][Cash Dividend][USD]0.073333;[2008-03-12][Cash Dividend][USD]0.079167;[2008-05-14][Cash Dividend][USD]0.079167;[2008-08-13][Cash Dividend][USD]0.079167;[2008-12-11][Cash Dividend][USD]0.079167;[2009-03-11][Cash Dividend][USD]0.090833;[2009-05-13][Cash Dividend][USD]0.090833;[2009-08-12][Cash Dividend][USD]0.090833;[2009-12-09][Cash Dividend][USD]0.090833;[2010-03-10][Cash Dividend][USD]0.100833;[2010-05-12][Cash Dividend][USD]0.100833;[2010-08-11][Cash Dividend][USD]0.100833;[2010-12-08][Cash Dividend][USD]0.100833;[2011-03-09][Cash Dividend][USD]0.121667;[2011-05-11][Cash Dividend][USD]0.121667;[2011-08-10][Cash Dividend][USD]0.121667;[2011-12-07][Cash Dividend][USD]0.121667;[2012-03-08][Cash Dividend][USD]0.132500;[2012-05-09][Cash Dividend][USD]0.132500;[2012-08-08][Cash Dividend][USD]0.132500;[2012-12-05][Cash Dividend][USD]0.132500;[2013-03-08][Cash Dividend][USD]0.156667;[2013-05-08][Cash Dividend][USD]0.156667;[2013-08-07][Cash Dividend][USD]0.156667;[2013-12-04][Cash Dividend][USD]0.156667;[2014-03-07][Cash Dividend][USD]0.160000;[2014-05-07][Cash Dividend][USD]0.160000;[2014-08-06][Cash Dividend][USD]0.160000;[2014-12-03][Cash Dividend][USD]0.160000;[2015-03-11][Cash Dividend][USD]0.163333;[2015-05-06][Cash Dividend][USD]0.163333;[2015-08-05][Cash Dividend][USD]0.163333;[2015-12-02][Cash Dividend][USD]0.163333;[2016-03-09][Cash Dividend][USD]0.166667;[2016-05-11][Cash Dividend][USD]0.166667;[2016-08-10][Cash Dividend][USD]0.166667;[2016-12-07][Cash Dividend][USD]0.166667;[2017-03-08][Cash Dividend][USD]0.170000;[2017-05-10][Cash Dividend][USD]0.170000;[2017-08-09][Cash Dividend][USD]0.170000;[2017-12-07][Cash Dividend][USD]0.170000;[2018-03-08][Cash Dividend][USD]0.173333;[2018-05-10][Cash Dividend][USD]0.173333;[2018-08-09][Cash Dividend][USD]0.173333;[2018-12-06][Cash Dividend][USD]0.173333;[2019-03-14][Cash Dividend][USD]0.176667;[2019-05-09][Cash Dividend][USD]0.176667;[2019-08-08][Cash Dividend][USD]0.176667;[2019-12-05][Cash Dividend][USD]0.176667;[2020-03-19][Cash Dividend][USD]0.180000;[2020-05-07][Cash Dividend][USD]0.180000;[2020-08-13][Cash Dividend][USD]0.180000;[2020-12-10][Cash Dividend][USD]0.180000;[2021-03-18][Cash Dividend][USD]0.183333;[2021-05-06][Cash Dividend][USD]0.183333;[2021-08-12][Cash Dividend][USD]0.183333;[2021-12-09][Cash Dividend][USD]0.183333;[2022-03-17][Cash Dividend][USD]0.186667;[2022-05-05][Cash Dividend][USD]0.186667;[2022-08-11][Cash Dividend][USD]0.186667;[2022-12-08][Cash Dividend][USD]0.186667;[2023-03-16][Cash Dividend][USD]0.190000;[2023-05-04][Cash Dividend][USD]0.190000;[2023-08-10][Cash Dividend][USD]0.190000;[2023-12-07][Cash Dividend][USD]0.190000;[2024-03-14][Cash Dividend][USD]0.207500;[2024-05-09][Cash Dividend][USD]0.207500;[2024-08-16][Cash Dividend][USD]0.207500;[2024-12-13][Cash Dividend][USD]0.207500;[2025-03-21][Cash Dividend][USD]0.235000;[2025-05-09][Cash Dividend][USD]0.235000;[2025-08-15][Cash Dividend][USD]0.235000;[2025-12-12][Cash Dividend][USD]0.235000;</t>
  </si>
  <si>
    <t>[1984-12-07][Cash Dividend][USD][N/A]0.000567;[1985-03-18][Cash Dividend][USD][N/A]0.000733;[1985-06-17][Cash Dividend][USD][N/A]0.000733;[1985-08-27][Cash Dividend][USD][N/A]0.000733;[1985-12-06][Cash Dividend][USD][N/A]0.000733;[1986-03-18][Cash Dividend][USD][N/A]0.000900;[1986-06-16][Cash Dividend][USD][N/A]0.000900;[1986-08-26][Cash Dividend][USD][N/A]0.000900;[1986-12-05][Cash Dividend][USD][N/A]0.000900;[1987-03-17][Cash Dividend][USD][N/A]0.001267;[1987-06-15][Cash Dividend][USD][N/A]0.001267;[1987-08-27][Cash Dividend][USD][N/A]0.001267;[1987-12-07][Cash Dividend][USD][N/A]0.001267;[1988-03-17][Cash Dividend][USD][N/A]0.001667;[1988-06-13][Cash Dividend][USD][N/A]0.001667;[1988-08-29][Cash Dividend][USD][N/A]0.001667;[1988-12-05][Cash Dividend][USD][N/A]0.001667;[1989-03-17][Cash Dividend][USD][N/A]0.002300;[1989-06-12][Cash Dividend][USD][N/A]0.002300;[1989-08-28][Cash Dividend][USD][N/A]0.002300;[1989-12-05][Cash Dividend][USD][N/A]0.002300;[1990-03-19][Cash Dividend][USD][N/A]0.002933;[1990-06-11][Cash Dividend][USD][N/A]0.002933;[1990-08-27][Cash Dividend][USD][N/A]0.002933;[1990-12-04][Cash Dividend][USD][N/A]0.002933;[1991-03-18][Cash Dividend][USD][N/A]0.003567;[1991-06-11][Cash Dividend][USD][N/A]0.003567;[1991-08-26][Cash Dividend][USD][N/A]0.003567;[1991-12-05][Cash Dividend][USD][N/A]0.003567;[1992-03-17][Cash Dividend][USD][N/A]0.004400;[1992-06-09][Cash Dividend][USD][N/A]0.004400;[1992-09-01][Cash Dividend][USD][N/A]0.004400;[1992-12-04][Cash Dividend][USD][N/A]0.004400;[1993-03-17][Cash Dividend][USD][N/A]0.005433;[1993-06-08][Cash Dividend][USD][N/A]0.005433;[1993-08-31][Cash Dividend][USD][N/A]0.005433;[1993-11-26][Cash Dividend][USD][N/A]0.005433;[1994-03-15][Cash Dividend][USD][N/A]0.007100;[1994-06-07][Cash Dividend][USD][N/A]0.007100;[1994-08-30][Cash Dividend][USD][N/A]0.007100;[1994-11-29][Cash Dividend][USD][N/A]0.007167;[1995-03-15][Cash Dividend][USD][N/A]0.008333;[1995-06-08][Cash Dividend][USD][N/A]0.008333;[1995-08-31][Cash Dividend][USD][N/A]0.008333;[1995-11-29][Cash Dividend][USD][N/A]0.008333;[1996-03-15][Cash Dividend][USD][N/A]0.008833;[1996-06-13][Cash Dividend][USD][N/A]0.008833;[1996-08-29][Cash Dividend][USD][N/A]0.008833;[1996-12-11][Cash Dividend][USD][N/A]0.008833;[1997-03-17][Cash Dividend][USD][N/A]0.011267;[1997-06-18][Cash Dividend][USD][N/A]0.011267;[1997-09-17][Cash Dividend][USD][N/A]0.011267;[1997-12-17][Cash Dividend][USD][N/A]0.011267;[1998-03-18][Cash Dividend][USD][N/A]0.012933;[1998-06-17][Cash Dividend][USD][N/A]0.012933;[1998-09-16][Cash Dividend][USD][N/A]0.012933;[1998-12-09][Cash Dividend][USD][N/A]0.012933;[1999-03-17][Cash Dividend][USD][N/A]0.016667;[1999-06-16][Cash Dividend][USD][N/A]0.016667;[1999-09-15][Cash Dividend][USD][N/A]0.016667;[1999-12-15][Cash Dividend][USD][N/A]0.016667;[2000-03-15][Cash Dividend][USD][N/A]0.020000;[2000-06-14][Cash Dividend][USD][N/A]0.020000;[2000-09-13][Cash Dividend][USD][N/A]0.020000;[2000-12-20][Cash Dividend][USD][N/A]0.020000;[2001-03-21][Cash Dividend][USD][N/A]0.023333;[2001-06-20][Cash Dividend][USD][N/A]0.023333;[2001-09-19][Cash Dividend][USD][N/A]0.023333;[2001-12-19][Cash Dividend][USD][N/A]0.023333;[2002-03-20][Cash Dividend][USD][N/A]0.025000;[2002-06-19][Cash Dividend][USD][N/A]0.025000;[2002-09-18][Cash Dividend][USD][N/A]0.025000;[2002-12-18][Cash Dividend][USD][N/A]0.025000;[2003-03-19][Cash Dividend][USD][N/A]0.030000;[2003-06-18][Cash Dividend][USD][N/A]0.030000;[2003-10-02][Cash Dividend][USD][N/A]0.030000;[2003-12-17][Cash Dividend][USD][N/A]0.030000;[2004-03-17][Cash Dividend][USD][N/A]0.043333;[2004-05-19][Cash Dividend][USD][N/A]0.043333;[2004-08-18][Cash Dividend][USD][N/A]0.043333;[2004-12-15][Cash Dividend][USD][N/A]0.043333;[2005-03-16][Cash Dividend][USD][N/A]0.050000;[2005-05-18][Cash Dividend][USD][N/A]0.050000;[2005-08-17][Cash Dividend][USD][N/A]0.050000;[2005-12-14][Cash Dividend][USD][N/A]0.050000;[2006-03-15][Cash Dividend][USD][N/A]0.055833;[2006-05-17][Cash Dividend][USD][N/A]0.055833;[2006-08-16][Cash Dividend][USD][N/A]0.055833;[2006-12-13][Cash Dividend][USD][N/A]0.055833;[2007-03-14][Cash Dividend][USD][N/A]0.073333;[2007-05-16][Cash Dividend][USD][N/A]0.073333;[2007-08-15][Cash Dividend][USD][N/A]0.073333;[2007-12-12][Cash Dividend][USD][N/A]0.073333;[2008-03-12][Cash Dividend][USD][N/A]0.079167;[2008-05-14][Cash Dividend][USD][N/A]0.079167;[2008-08-13][Cash Dividend][USD][N/A]0.079167;[2008-12-11][Cash Dividend][USD][N/A]0.079167;[2009-03-11][Cash Dividend][USD][N/A]0.090833;[2009-05-13][Cash Dividend][USD][N/A]0.090833;[2009-08-12][Cash Dividend][USD][N/A]0.090833;[2009-12-09][Cash Dividend][USD][N/A]0.090833;[2010-03-10][Cash Dividend][USD][N/A]0.100833;[2010-05-12][Cash Dividend][USD][N/A]0.100833;[2010-08-11][Cash Dividend][USD][N/A]0.100833;[2010-12-08][Cash Dividend][USD][N/A]0.100833;[2011-03-09][Cash Dividend][USD][N/A]0.121667;[2011-05-11][Cash Dividend][USD][N/A]0.121667;[2011-08-10][Cash Dividend][USD][N/A]0.121667;[2011-12-07][Cash Dividend][USD][N/A]0.121667;[2012-03-08][Cash Dividend][USD][N/A]0.132500;[2012-05-09][Cash Dividend][USD][N/A]0.132500;[2012-08-08][Cash Dividend][USD][N/A]0.132500;[2012-12-05][Cash Dividend][USD][N/A]0.132500;[2013-03-08][Cash Dividend][USD][N/A]0.156667;[2013-05-08][Cash Dividend][USD][N/A]0.156667;[2013-08-07][Cash Dividend][USD][N/A]0.156667;[2013-12-04][Cash Dividend][USD][N/A]0.156667;[2014-03-07][Cash Dividend][USD][N/A]0.160000;[2014-05-07][Cash Dividend][USD][N/A]0.160000;[2014-08-06][Cash Dividend][USD][N/A]0.160000;[2014-12-03][Cash Dividend][USD][N/A]0.160000;[2015-03-11][Cash Dividend][USD][N/A]0.163333;[2015-05-06][Cash Dividend][USD][N/A]0.163333;[2015-08-05][Cash Dividend][USD][N/A]0.163333;[2015-12-02][Cash Dividend][USD][N/A]0.163333;[2016-03-09][Cash Dividend][USD][N/A]0.166667;[2016-05-11][Cash Dividend][USD][N/A]0.166667;[2016-08-10][Cash Dividend][USD][N/A]0.166667;[2016-12-07][Cash Dividend][USD][N/A]0.166667;[2017-03-08][Cash Dividend][USD][N/A]0.170000;[2017-05-10][Cash Dividend][USD][N/A]0.170000;[2017-08-09][Cash Dividend][USD][N/A]0.170000;[2017-12-07][Cash Dividend][USD][N/A]0.170000;[2018-03-08][Cash Dividend][USD][N/A]0.173333;[2018-05-10][Cash Dividend][USD][N/A]0.173333;[2018-08-09][Cash Dividend][USD][N/A]0.173333;[2018-12-06][Cash Dividend][USD][N/A]0.173333;[2019-03-14][Cash Dividend][USD][N/A]0.176667;[2019-05-09][Cash Dividend][USD][N/A]0.176667;[2019-08-08][Cash Dividend][USD][N/A]0.176667;[2019-12-05][Cash Dividend][USD][N/A]0.176667;[2020-03-19][Cash Dividend][USD][N/A]0.180000;[2020-05-07][Cash Dividend][USD][N/A]0.180000;[2020-08-13][Cash Dividend][USD][N/A]0.180000;[2020-12-10][Cash Dividend][USD][N/A]0.180000;[2021-03-18][Cash Dividend][USD][N/A]0.183333;[2021-05-06][Cash Dividend][USD][N/A]0.183333;[2021-08-12][Cash Dividend][USD][N/A]0.183333;[2021-12-09][Cash Dividend][USD][N/A]0.183333;[2022-03-17][Cash Dividend][USD][N/A]0.186667;[2022-05-05][Cash Dividend][USD][N/A]0.186667;[2022-08-11][Cash Dividend][USD][N/A]0.186667;[2022-12-08][Cash Dividend][USD][N/A]0.186667;[2023-03-16][Cash Dividend][USD][N/A]0.190000;[2023-05-04][Cash Dividend][USD][N/A]0.190000;[2023-08-10][Cash Dividend][USD][N/A]0.190000;[2023-12-07][Cash Dividend][USD][N/A]0.190000;[2024-03-14][Cash Dividend][USD][N/A]0.207500;[2024-05-09][Cash Dividend][USD][N/A]0.207500;[2024-08-16][Cash Dividend][USD][N/A]0.207500;[2024-12-13][Cash Dividend][USD][N/A]0.207500;[2025-03-21][Cash Dividend][USD][N/A]0.235000;[2025-05-09][Cash Dividend][USD][N/A]0.235000;[2025-08-15][Cash Dividend][USD][N/A]0.235000;[2025-12-12][Cash Dividend][USD][N/A]0.235000;</t>
  </si>
  <si>
    <t>[1972-03-20]1.000000:2.000000;[1975-08-25]1.000000:2.000000;[1980-12-17]1.000000:2.000000;[1982-07-12]1.000000:2.000000;[1983-07-11]1.000000:2.000000;[1985-10-07]1.000000:2.000000;[1987-07-13]1.000000:2.000000;[1990-07-09]1.000000:2.000000;[1993-02-26]1.000000:2.000000;[1999-04-20]1.000000:2.000000;[2024-02-26]1.000000:3.000000;</t>
  </si>
  <si>
    <t>;Department Stores;;</t>
  </si>
  <si>
    <t>VARIETY STORES;;</t>
  </si>
  <si>
    <t>T-Mobile US Inc</t>
  </si>
  <si>
    <t>TMUS</t>
  </si>
  <si>
    <t>1283699</t>
  </si>
  <si>
    <t>0C00000PT3</t>
  </si>
  <si>
    <t>0P00008DL1</t>
  </si>
  <si>
    <t>[2007-03-14]1.000000:3.000000;[2013-05-01]2.000000:1.000000;</t>
  </si>
  <si>
    <t>;Wireless Telecommunications Carriers (except Satellite);</t>
  </si>
  <si>
    <t>RADIOTELEPHONE COMMUNICATIONS</t>
  </si>
  <si>
    <t>BAE Systems PLC</t>
  </si>
  <si>
    <t>BA.</t>
  </si>
  <si>
    <t>895564</t>
  </si>
  <si>
    <t>0C00000D21</t>
  </si>
  <si>
    <t>0P000094GI</t>
  </si>
  <si>
    <t>[1993-03-01][Cash Dividend][GBP]0.009929;[1993-09-20][Cash Dividend][GBP]0.008192;[1994-02-28][Cash Dividend][GBP]0.012412;[1994-10-03][Cash Dividend][GBP]0.009929;[1995-03-13][Cash Dividend][GBP]0.015000;[1995-09-25][Cash Dividend][GBP]0.012500;[1996-03-11][Cash Dividend][GBP]0.018750;[1996-09-23][Cash Dividend][GBP]0.015625;[1997-03-10][Cash Dividend][GBP]0.023450;[1997-09-22][Cash Dividend][GBP]0.019550;[1998-03-09][Cash Dividend][GBP]0.029275;[1998-09-28][Cash Dividend][GBP]0.023500;[1999-03-08][Cash Dividend][GBP]0.041500;[1999-09-27][Cash Dividend][GBP]0.030000;[2000-03-13][Cash Dividend][GBP]0.050000;[2000-10-02][Cash Dividend][GBP]0.033000;[2001-04-18][Cash Dividend][GBP]0.052000;[2001-10-17][Cash Dividend][GBP]0.035000;[2002-04-17][Cash Dividend][GBP]0.055000;[2002-10-16][Cash Dividend][GBP]0.037000;[2003-04-16][Cash Dividend][GBP]0.055000;[2003-10-15][Cash Dividend][GBP]0.037000;[2004-04-21][Cash Dividend][GBP]0.055000;[2004-10-20][Cash Dividend][GBP]0.037000;[2005-04-20][Cash Dividend][GBP]0.058000;[2005-10-19][Cash Dividend][GBP]0.040000;[2006-04-19][Cash Dividend][GBP]0.063000;[2006-10-18][Cash Dividend][GBP]0.044000;[2007-04-18][Cash Dividend][GBP]0.069000;[2007-10-17][Cash Dividend][GBP]0.050000;[2008-04-16][Cash Dividend][GBP]0.078000;[2008-10-15][Cash Dividend][GBP]0.058000;[2009-04-22][Cash Dividend][GBP]0.087000;[2009-10-21][Cash Dividend][GBP]0.064000;[2010-04-21][Cash Dividend][GBP]0.096000;[2010-10-20][Cash Dividend][GBP]0.070000;[2011-04-20][Cash Dividend][GBP]0.105000;[2011-10-19][Cash Dividend][GBP]0.075000;[2012-04-18][Cash Dividend][GBP]0.113000;[2012-10-17][Cash Dividend][GBP]0.078000;[2013-04-17][Cash Dividend][GBP]0.117000;[2013-10-23][Cash Dividend][GBP]0.080000;[2014-04-16][Cash Dividend][GBP]0.121000;[2014-10-23][Cash Dividend][GBP]0.082000;[2015-04-16][Cash Dividend][GBP]0.123000;[2015-10-22][Cash Dividend][GBP]0.084000;[2016-04-21][Cash Dividend][GBP]0.125000;[2016-10-20][Cash Dividend][GBP]0.086000;[2017-04-20][Cash Dividend][GBP]0.127000;[2017-10-19][Cash Dividend][GBP]0.088000;[2018-04-19][Cash Dividend][GBP]0.130000;[2018-10-18][Cash Dividend][GBP]0.090000;[2019-04-18][Cash Dividend][GBP]0.132000;[2019-10-17][Cash Dividend][GBP]0.094000;[2020-08-06][Cash Dividend][GBP]0.138000;[2020-10-22][Cash Dividend][GBP]0.094000;[2021-04-22][Cash Dividend][GBP]0.143000;[2021-10-21][Cash Dividend][GBP]0.099000;[2022-04-21][Cash Dividend][GBP]0.152000;[2022-10-20][Cash Dividend][GBP]0.104000;[2023-04-20][Cash Dividend][GBP]0.166000;[2023-10-19][Cash Dividend][GBP]0.115000;[2024-04-18][Cash Dividend][GBP]0.185000;[2024-10-24][Cash Dividend][GBP]0.124000;[2025-04-17][Cash Dividend][GBP]0.206000;</t>
  </si>
  <si>
    <t>[1993-03-01][Cash Dividend][GBP][N/A]0.009929;[1993-09-20][Cash Dividend][GBP][N/A]0.008192;[1994-02-28][Cash Dividend][GBP][N/A]0.012412;[1994-10-03][Cash Dividend][GBP][N/A]0.009929;[1995-03-13][Cash Dividend][GBP][N/A]0.015000;[1995-09-25][Cash Dividend][GBP][N/A]0.012500;[1996-03-11][Cash Dividend][GBP][N/A]0.018750;[1996-09-23][Cash Dividend][GBP][N/A]0.015625;[1997-03-10][Cash Dividend][GBP][N/A]0.023450;[1997-09-22][Cash Dividend][GBP][N/A]0.019550;[1998-03-09][Cash Dividend][GBP][N/A]0.029275;[1998-09-28][Cash Dividend][GBP][N/A]0.023500;[1999-03-08][Cash Dividend][GBP][N/A]0.041500;[1999-09-27][Cash Dividend][GBP][N/A]0.030000;[2000-03-13][Cash Dividend][GBP][N/A]0.050000;[2000-10-02][Cash Dividend][GBP][N/A]0.033000;[2001-04-18][Cash Dividend][GBP][N/A]0.052000;[2001-10-17][Cash Dividend][GBP][N/A]0.035000;[2002-04-17][Cash Dividend][GBP][N/A]0.055000;[2002-10-16][Cash Dividend][GBP][N/A]0.037000;[2003-04-16][Cash Dividend][GBP][N/A]0.055000;[2003-10-15][Cash Dividend][GBP][N/A]0.037000;[2004-04-21][Cash Dividend][GBP][N/A]0.055000;[2004-10-20][Cash Dividend][GBP][N/A]0.037000;[2005-04-20][Cash Dividend][GBP][N/A]0.058000;[2005-10-19][Cash Dividend][GBP][N/A]0.040000;[2006-04-19][Cash Dividend][GBP][N/A]0.063000;[2006-10-18][Cash Dividend][GBP][N/A]0.044000;[2007-04-18][Cash Dividend][GBP][N/A]0.069000;[2007-10-17][Cash Dividend][GBP][N/A]0.050000;[2008-04-16][Cash Dividend][GBP][N/A]0.078000;[2008-10-15][Cash Dividend][GBP][N/A]0.058000;[2009-04-22][Cash Dividend][GBP][N/A]0.087000;[2009-10-21][Cash Dividend][GBP][N/A]0.064000;[2010-04-21][Cash Dividend][GBP][N/A]0.096000;[2010-10-20][Cash Dividend][GBP][N/A]0.070000;[2011-04-20][Cash Dividend][GBP][N/A]0.105000;[2011-10-19][Cash Dividend][GBP][N/A]0.075000;[2012-04-18][Cash Dividend][GBP][N/A]0.113000;[2012-10-17][Cash Dividend][GBP][N/A]0.078000;[2013-04-17][Cash Dividend][GBP][N/A]0.117000;[2013-10-23][Cash Dividend][GBP][N/A]0.080000;[2014-04-16][Cash Dividend][GBP][N/A]0.121000;[2014-10-23][Cash Dividend][GBP][N/A]0.082000;[2015-04-16][Cash Dividend][GBP][N/A]0.123000;[2015-10-22][Cash Dividend][GBP][N/A]0.084000;[2016-04-21][Cash Dividend][GBP][N/A]0.125000;[2016-10-20][Cash Dividend][GBP][N/A]0.086000;[2017-04-20][Cash Dividend][GBP][N/A]0.127000;[2017-10-19][Cash Dividend][GBP][N/A]0.088000;[2018-04-19][Cash Dividend][GBP][N/A]0.130000;[2018-10-18][Cash Dividend][GBP][N/A]0.090000;[2019-04-18][Cash Dividend][GBP][N/A]0.132000;[2019-10-17][Cash Dividend][GBP][N/A]0.094000;[2020-08-06][Cash Dividend][GBP][N/A]0.138000;[2020-10-22][Cash Dividend][GBP][N/A]0.094000;[2021-04-22][Cash Dividend][GBP][N/A]0.143000;[2021-10-21][Cash Dividend][GBP][N/A]0.099000;[2022-04-21][Cash Dividend][GBP][N/A]0.152000;[2022-10-20][Cash Dividend][GBP][N/A]0.104000;[2023-04-20][Cash Dividend][GBP][N/A]0.166000;[2023-10-19][Cash Dividend][GBP][N/A]0.115000;[2024-04-18][Cash Dividend][GBP][N/A]0.185000;[2024-10-24][Cash Dividend][GBP][N/A]0.124000;[2025-04-17][Cash Dividend][GBP][N/A]0.206000;</t>
  </si>
  <si>
    <t>[1998-05-05]1.000000:4.000000</t>
  </si>
  <si>
    <t>Rolls-Royce Holdings PLC</t>
  </si>
  <si>
    <t>RR.</t>
  </si>
  <si>
    <t>1649568</t>
  </si>
  <si>
    <t>0C00000DSZ</t>
  </si>
  <si>
    <t>0P00007OU0</t>
  </si>
  <si>
    <t>[1993-03-29][Cash Dividend][GBP]0.008069;[1993-10-04][Cash Dividend][GBP]0.006760;[1994-03-28][Cash Dividend][GBP]0.010139;[1994-09-19][Cash Dividend][GBP]0.006760;[1995-03-20][Cash Dividend][GBP]0.010139;[1995-10-16][Cash Dividend][GBP]0.006863;[1996-04-22][Cash Dividend][GBP]0.010295;[1996-10-21][Cash Dividend][GBP]0.006863;[1997-04-21][Cash Dividend][GBP]0.011325;[1997-10-20][Cash Dividend][GBP]0.007550;[1998-04-27][Cash Dividend][GBP]0.012697;[1998-10-26][Cash Dividend][GBP]0.008408;[1999-04-26][Cash Dividend][GBP]0.014070;[1999-10-18][Cash Dividend][GBP]0.009266;[2000-04-25][Cash Dividend][GBP]0.015614;[2000-10-16][Cash Dividend][GBP]0.010295;[2001-04-25][Cash Dividend][GBP]0.017158;[2001-10-17][Cash Dividend][GBP]0.010913;[2002-04-24][Cash Dividend][GBP]0.017158;[2002-10-16][Cash Dividend][GBP]0.010913;[2003-04-23][Cash Dividend][GBP]0.017158;[2003-10-15][Cash Dividend][GBP]0.010913;[2004-03-10][Cash Dividend][GBP]0.017158;[2004-10-13][Cash Dividend][GBP]0.010913;[2005-03-09][Cash Dividend][GBP]0.017158;[2005-10-12][Cash Dividend][GBP]0.010913;[2006-03-08][Cash Dividend][GBP]0.018462;[2006-10-11][Cash Dividend][GBP]0.012594;[2007-03-07][Cash Dividend][GBP]0.020316;[2007-10-10][Cash Dividend][GBP]0.013864;[2008-03-05][Cash Dividend][GBP]0.030748;[2008-10-29][Cash Dividend][GBP]0.019629;[2009-04-22][Cash Dividend][GBP]0.029444;[2009-10-28][Cash Dividend][GBP]0.020590;[2010-10-27][Cash Dividend][GBP]0.021963;[2011-04-20][Cash Dividend][GBP]0.032944;[2011-10-26][Cash Dividend][GBP]0.023679;[2012-04-24][Cash Dividend][GBP]0.036376;[2012-10-24][Cash Dividend][GBP]0.026081;[2013-04-24][Cash Dividend][GBP]0.040837;[2014-04-23][Cash Dividend][GBP]0.045985;[2014-10-23][Cash Dividend][GBP]0.030885;[2015-04-23][Cash Dividend][GBP]0.048387;[2015-10-22][Cash Dividend][GBP]0.031812;[2016-04-28][Cash Dividend][GBP]0.024365;[2016-10-20][Cash Dividend][GBP]0.015786;[2017-10-26][Cash Dividend][GBP]0.015786;[2018-04-26][Cash Dividend][GBP]0.024365;[2018-10-25][Cash Dividend][GBP]0.015786;[2019-04-25][Cash Dividend][GBP]0.024365;[2019-10-24][Cash Dividend][GBP]0.015786;[2025-04-17][Cash Dividend][GBP]0.060000;</t>
  </si>
  <si>
    <t>[1993-03-29][Cash Dividend][GBP][N/A]0.008069;[1993-10-04][Cash Dividend][GBP][N/A]0.006760;[1994-03-28][Cash Dividend][GBP][N/A]0.010139;[1994-09-19][Cash Dividend][GBP][N/A]0.006760;[1995-03-20][Cash Dividend][GBP][N/A]0.010139;[1995-10-16][Cash Dividend][GBP][N/A]0.006863;[1996-04-22][Cash Dividend][GBP][N/A]0.010295;[1996-10-21][Cash Dividend][GBP][N/A]0.006863;[1997-04-21][Cash Dividend][GBP][N/A]0.011325;[1997-10-20][Cash Dividend][GBP][N/A]0.007550;[1998-04-27][Cash Dividend][GBP][N/A]0.012697;[1998-10-26][Cash Dividend][GBP][N/A]0.008408;[1999-04-26][Cash Dividend][GBP][N/A]0.014070;[1999-10-18][Cash Dividend][GBP][N/A]0.009266;[2000-04-25][Cash Dividend][GBP][N/A]0.015614;[2000-10-16][Cash Dividend][GBP][N/A]0.010295;[2001-04-25][Cash Dividend][GBP][N/A]0.017158;[2001-10-17][Cash Dividend][GBP][N/A]0.010913;[2002-04-24][Cash Dividend][GBP][N/A]0.017158;[2002-10-16][Cash Dividend][GBP][N/A]0.010913;[2003-04-23][Cash Dividend][GBP][N/A]0.017158;[2003-10-15][Cash Dividend][GBP][N/A]0.010913;[2004-03-10][Cash Dividend][GBP][N/A]0.017158;[2004-10-13][Cash Dividend][GBP][N/A]0.010913;[2005-03-09][Cash Dividend][GBP][N/A]0.017158;[2005-10-12][Cash Dividend][GBP][N/A]0.010913;[2006-03-08][Cash Dividend][GBP][N/A]0.018462;[2006-10-11][Cash Dividend][GBP][N/A]0.012594;[2007-03-07][Cash Dividend][GBP][N/A]0.020316;[2007-10-10][Cash Dividend][GBP][N/A]0.013864;[2008-03-05][Cash Dividend][GBP][N/A]0.030748;[2008-10-29][Cash Dividend][GBP][N/A]0.019629;[2009-04-22][Cash Dividend][GBP][N/A]0.029444;[2009-10-28][Cash Dividend][GBP][N/A]0.020590;[2010-10-27][Cash Dividend][GBP][N/A]0.021963;[2011-04-20][Cash Dividend][GBP][N/A]0.032944;[2011-10-26][Cash Dividend][GBP][N/A]0.023679;[2012-04-24][Cash Dividend][GBP][N/A]0.036376;[2012-10-24][Cash Dividend][GBP][N/A]0.026081;[2013-04-24][Cash Dividend][GBP][N/A]0.040837;[2014-04-23][Cash Dividend][GBP][N/A]0.045985;[2014-10-23][Cash Dividend][GBP][N/A]0.030885;[2015-04-23][Cash Dividend][GBP][N/A]0.048387;[2015-10-22][Cash Dividend][GBP][N/A]0.031812;[2016-04-28][Cash Dividend][GBP][N/A]0.024365;[2016-10-20][Cash Dividend][GBP][N/A]0.015786;[2017-10-26][Cash Dividend][GBP][N/A]0.015786;[2018-04-26][Cash Dividend][GBP][N/A]0.024365;[2018-10-25][Cash Dividend][GBP][N/A]0.015786;[2019-04-25][Cash Dividend][GBP][N/A]0.024365;[2019-10-24][Cash Dividend][GBP][N/A]0.015786;[2025-04-17][Cash Dividend][GBP][N/A]0.060000;</t>
  </si>
  <si>
    <t>Leonardo SpA Az nom Post raggruppamento</t>
  </si>
  <si>
    <t>LDO</t>
  </si>
  <si>
    <t>1674928</t>
  </si>
  <si>
    <t>Leonardo SpA</t>
  </si>
  <si>
    <t>0C00000QFH</t>
  </si>
  <si>
    <t>0P00009DKB</t>
  </si>
  <si>
    <t>[2002-06-24][Cash Dividend][EUR]0.180460;[2003-06-23][Cash Dividend][EUR]0.180460;[2004-06-21][Cash Dividend][EUR]0.180460;[2005-06-20][Cash Dividend][EUR]0.234598;[2006-06-19][Cash Dividend][EUR]0.451150;[2007-06-18][Cash Dividend][EUR]0.315805;[2008-06-23][Cash Dividend][EUR]0.369943;[2009-05-18][Cash Dividend][EUR]0.410000;[2010-05-24][Cash Dividend][EUR]0.297300;[2011-05-23][Cash Dividend][EUR]0.410000;[2017-05-22][Cash Dividend][EUR]0.140000;[2018-05-21][Cash Dividend][EUR]0.140000;[2019-05-20][Cash Dividend][EUR]0.140000;[2020-06-22][Cash Dividend][EUR]0.140000;[2022-06-20][Cash Dividend][EUR]0.140000;[2023-05-22][Cash Dividend][EUR]0.140000;[2024-06-24][Cash Dividend][EUR]0.280000;[2025-06-23][Cash Dividend][EUR]0.520000;</t>
  </si>
  <si>
    <t>[2002-06-24][Cash Dividend][EUR][N/A]0.180460;[2003-06-23][Cash Dividend][EUR][N/A]0.180460;[2004-06-21][Cash Dividend][EUR][N/A]0.180460;[2005-06-20][Cash Dividend][EUR][N/A]0.234598;[2006-06-19][Cash Dividend][EUR][N/A]0.451150;[2007-06-18][Cash Dividend][EUR][N/A]0.315805;[2008-06-23][Cash Dividend][EUR][N/A]0.369943;[2009-05-18][Cash Dividend][EUR][N/A]0.410000;[2010-05-24][Cash Dividend][EUR][N/A]0.297300;[2011-05-23][Cash Dividend][EUR][N/A]0.410000;[2017-05-22][Cash Dividend][EUR][N/A]0.140000;[2018-05-21][Cash Dividend][EUR][N/A]0.140000;[2019-05-20][Cash Dividend][EUR][N/A]0.140000;[2020-06-22][Cash Dividend][EUR][N/A]0.140000;[2022-06-20][Cash Dividend][EUR][N/A]0.140000;[2023-05-22][Cash Dividend][EUR][N/A]0.140000;[2024-06-24][Cash Dividend][EUR][N/A]0.280000;[2025-06-23][Cash Dividend][EUR][N/A]0.520000;</t>
  </si>
  <si>
    <t>[2002-06-24][Cash Dividend][EUR]0.180460;[2003-06-23][Cash Dividend][EUR]0.180460;[2004-06-21][Cash Dividend][EUR]0.180460;[2005-06-20][Cash Dividend][EUR]0.234598;[2006-06-19][Cash Dividend][EUR]0.451150;[2007-06-18][Cash Dividend][EUR]0.315805;[2008-06-23][Cash Dividend][EUR]0.369943;[2009-05-18][Cash Dividend][EUR]0.410000;[2010-05-24][Cash Dividend][EUR]0.297300;[2011-05-23][Cash Dividend][EUR]0.297300;[2017-05-22][Cash Dividend][EUR]0.138075;[2018-05-21][Cash Dividend][EUR]0.103600;[2019-05-20][Cash Dividend][EUR]0.103600;[2020-06-22][Cash Dividend][EUR]0.103600;[2022-06-20][Cash Dividend][EUR]0.103600;[2023-05-22][Cash Dividend][EUR]0.103600;[2024-06-24][Cash Dividend][EUR]0.207200;[2025-06-23][Cash Dividend][EUR]0.384800;</t>
  </si>
  <si>
    <t>[2005-07-18]20.000000:1.000000</t>
  </si>
  <si>
    <t>Rheinmetall AG</t>
  </si>
  <si>
    <t>RHM</t>
  </si>
  <si>
    <t>1450345</t>
  </si>
  <si>
    <t>0C00000UGK</t>
  </si>
  <si>
    <t>0P00009QRR</t>
  </si>
  <si>
    <t>[2000-06-28][Cash Dividend][EUR]0.440000;[2001-06-22][Cash Dividend][EUR]0.440000;[2001-06-22][Special Cash Dividend][EUR]0.200000;[2002-06-11][Cash Dividend][EUR]0.440000;[2003-05-28][Cash Dividend][EUR]0.440000;[2003-05-28][Special Cash Dividend][EUR]0.200000;[2004-05-12][Cash Dividend][EUR]0.640000;[2005-05-11][Cash Dividend][EUR]0.740000;[2006-05-10][Cash Dividend][EUR]0.900000;[2007-05-09][Cash Dividend][EUR]1.000000;[2008-05-07][Cash Dividend][EUR]1.300000;[2009-05-13][Cash Dividend][EUR]1.300000;[2010-05-12][Cash Dividend][EUR]0.300000;[2011-05-11][Cash Dividend][EUR]1.500000;[2012-05-16][Cash Dividend][EUR]1.800000;[2013-05-15][Cash Dividend][EUR]1.800000;[2014-05-07][Cash Dividend][EUR]0.400000;[2015-05-13][Cash Dividend][EUR]0.300000;[2016-05-11][Cash Dividend][EUR]1.100000;[2017-05-10][Cash Dividend][EUR]1.450000;[2018-05-09][Cash Dividend][EUR]1.700000;[2019-05-29][Cash Dividend][EUR]2.100000;[2020-05-20][Cash Dividend][EUR]2.400000;</t>
  </si>
  <si>
    <t>[2000-06-28][Cash Dividend][EUR][N/A]0.440000;[2001-06-22][Cash Dividend][EUR][N/A]0.440000;[2001-06-22][Special Cash Dividend][EUR][N/A]0.200000;[2002-06-11][Cash Dividend][EUR][N/A]0.440000;[2003-05-28][Cash Dividend][EUR][N/A]0.440000;[2003-05-28][Special Cash Dividend][EUR][N/A]0.200000;[2004-05-12][Cash Dividend][EUR][N/A]0.640000;[2005-05-11][Cash Dividend][EUR][N/A]0.740000;[2006-05-10][Cash Dividend][EUR][N/A]0.900000;[2007-05-09][Cash Dividend][EUR][N/A]1.000000;[2008-05-07][Cash Dividend][EUR][N/A]1.300000;[2009-05-13][Cash Dividend][EUR][N/A]1.300000;[2010-05-12][Cash Dividend][EUR][N/A]0.300000;[2011-05-11][Cash Dividend][EUR][N/A]1.500000;[2012-05-16][Cash Dividend][EUR][N/A]1.800000;[2013-05-15][Cash Dividend][EUR][N/A]1.800000;[2014-05-07][Cash Dividend][EUR][N/A]0.400000;[2015-05-13][Cash Dividend][EUR][N/A]0.300000;[2016-05-11][Cash Dividend][EUR][N/A]1.100000;[2017-05-10][Cash Dividend][EUR][N/A]1.450000;[2018-05-09][Cash Dividend][EUR][N/A]1.700000;[2019-05-29][Cash Dividend][EUR][N/A]2.100000;[2020-05-20][Cash Dividend][EUR][N/A]2.400000;</t>
  </si>
  <si>
    <t>[2000-06-28][Cash Dividend][EUR]0.440000;[2001-06-22][Cash Dividend][EUR]0.440000;[2001-06-22][Special Cash Dividend][EUR]0.200000;[2002-06-11][Cash Dividend][EUR]0.440000;[2003-05-28][Cash Dividend][EUR]0.440000;[2003-05-28][Special Cash Dividend][EUR]0.200000;[2004-05-12][Cash Dividend][EUR]0.640000;[2005-05-11][Cash Dividend][EUR]0.740000;[2006-05-10][Cash Dividend][EUR]0.900000;[2007-05-09][Cash Dividend][EUR]1.000000;[2008-05-07][Cash Dividend][EUR]1.300000;[2009-05-13][Cash Dividend][EUR]1.300000;[2010-05-12][Cash Dividend][EUR]0.220875;[2011-05-11][Cash Dividend][EUR]1.104500;[2012-05-16][Cash Dividend][EUR]1.325300;[2013-05-15][Cash Dividend][EUR]1.332000;[2014-05-07][Cash Dividend][EUR]0.400000;[2015-05-13][Cash Dividend][EUR]0.220875;[2016-05-11][Cash Dividend][EUR]0.809875;[2017-05-10][Cash Dividend][EUR]1.067562;[2018-05-09][Cash Dividend][EUR]1.251625;[2019-05-29][Cash Dividend][EUR]1.546125;[2020-05-20][Cash Dividend][EUR]1.767000;</t>
  </si>
  <si>
    <t>Dassault Aviation SA</t>
  </si>
  <si>
    <t>AM</t>
  </si>
  <si>
    <t>0C00000VVO</t>
  </si>
  <si>
    <t>0P00009WEM</t>
  </si>
  <si>
    <t>[1980-07-01][Cash Dividend][FRF]2.550000;[1981-06-10][Cash Dividend][FRF]2.900000;[1982-07-07][Cash Dividend][FRF]2.700000;[1983-07-06][Cash Dividend][FRF]2.400000;[1984-07-04][Cash Dividend][FRF]2.520000;[1985-07-05][Cash Dividend][FRF]2.760000;[1986-07-01][Cash Dividend][FRF]2.930000;[1987-07-03][Cash Dividend][FRF]1.870000;[1988-07-01][Cash Dividend][FRF]0.950000;[1989-07-07][Cash Dividend][FRF]0.460000;[1990-07-02][Cash Dividend][FRF]0.900000;[1991-06-14][Cash Dividend][FRF]0.750000;[1992-07-01][Cash Dividend][FRF]0.400000;[1993-06-17][Cash Dividend][FRF]0.600000;[1994-06-20][Cash Dividend][FRF]0.700000;[1995-06-16][Cash Dividend][FRF]0.850000;[1996-06-25][Cash Dividend][FRF]0.850000;[1997-07-04][Cash Dividend][FRF]3.150000;[1998-06-25][Cash Dividend][FRF]3.300000;[1999-05-07][Cash Dividend][EUR]0.600000;[2000-05-09][Cash Dividend][EUR]0.500000;[2001-05-10][Cash Dividend][EUR]0.620000;[2002-05-10][Cash Dividend][EUR]0.650000;[2003-05-28][Cash Dividend][EUR]0.830000;[2004-05-10][Cash Dividend][EUR]0.770000;[2005-05-02][Cash Dividend][EUR]0.770000;[2006-05-02][Cash Dividend][EUR]0.990000;[2007-05-09][Cash Dividend][EUR]0.740000;[2008-04-29][Cash Dividend][EUR]1.060000;[2009-05-15][Cash Dividend][EUR]0.580000;[2010-05-24][Cash Dividend][EUR]0.880000;[2011-05-23][Cash Dividend][EUR]1.070000;[2012-05-29][Cash Dividend][EUR]0.850000;[2013-05-20][Cash Dividend][EUR]0.930000;[2014-05-21][Cash Dividend][EUR]0.890000;[2015-05-28][Cash Dividend][EUR]1.000000;[2016-05-30][Cash Dividend][EUR]1.210000;[2017-05-29][Cash Dividend][EUR]1.210000;[2018-06-01][Cash Dividend][EUR]1.530000;[2019-05-22][Cash Dividend][EUR]2.120000;[2021-05-18][Cash Dividend][EUR]1.230000;[2022-05-23][Cash Dividend][EUR]2.490000;[2023-05-19][Cash Dividend][EUR]3.000000;[2024-05-20][Cash Dividend][EUR]3.370000;[2025-05-20][Cash Dividend][EUR]4.720000;</t>
  </si>
  <si>
    <t>[1980-07-01][Cash Dividend][FRF][N/A]2.550000;[1981-06-10][Cash Dividend][FRF][N/A]2.900000;[1982-07-07][Cash Dividend][FRF][N/A]2.700000;[1983-07-06][Cash Dividend][FRF][N/A]2.400000;[1984-07-04][Cash Dividend][FRF][N/A]2.520000;[1985-07-05][Cash Dividend][FRF][N/A]2.760000;[1986-07-01][Cash Dividend][FRF][N/A]2.930000;[1987-07-03][Cash Dividend][FRF][N/A]1.870000;[1988-07-01][Cash Dividend][FRF][N/A]0.950000;[1989-07-07][Cash Dividend][FRF][N/A]0.460000;[1990-07-02][Cash Dividend][FRF][N/A]0.900000;[1991-06-14][Cash Dividend][FRF][N/A]0.750000;[1992-07-01][Cash Dividend][FRF][N/A]0.400000;[1993-06-17][Cash Dividend][FRF][N/A]0.600000;[1994-06-20][Cash Dividend][FRF][N/A]0.700000;[1995-06-16][Cash Dividend][FRF][N/A]0.850000;[1996-06-25][Cash Dividend][FRF][N/A]0.850000;[1997-07-04][Cash Dividend][FRF][N/A]3.150000;[1998-06-25][Cash Dividend][FRF][N/A]3.300000;[1999-05-07][Cash Dividend][EUR][N/A]0.600000;[2000-05-09][Cash Dividend][EUR][N/A]0.500000;[2001-05-10][Cash Dividend][EUR][N/A]0.620000;[2002-05-10][Cash Dividend][EUR][N/A]0.650000;[2003-05-28][Cash Dividend][EUR][N/A]0.830000;[2004-05-10][Cash Dividend][EUR][N/A]0.770000;[2005-05-02][Cash Dividend][EUR][N/A]0.770000;[2006-05-02][Cash Dividend][EUR][N/A]0.990000;[2007-05-09][Cash Dividend][EUR][N/A]0.740000;[2008-04-29][Cash Dividend][EUR][N/A]1.060000;[2009-05-15][Cash Dividend][EUR][N/A]0.580000;[2010-05-24][Cash Dividend][EUR][N/A]0.880000;[2011-05-23][Cash Dividend][EUR][N/A]1.070000;[2012-05-29][Cash Dividend][EUR][N/A]0.850000;[2013-05-20][Cash Dividend][EUR][N/A]0.930000;[2014-05-21][Cash Dividend][EUR][N/A]0.890000;[2015-05-28][Cash Dividend][EUR][N/A]1.000000;[2016-05-30][Cash Dividend][EUR][N/A]1.210000;[2017-05-29][Cash Dividend][EUR][N/A]1.210000;[2018-06-01][Cash Dividend][EUR][N/A]1.530000;[2019-05-22][Cash Dividend][EUR][N/A]2.120000;[2021-05-18][Cash Dividend][EUR][N/A]1.230000;[2022-05-23][Cash Dividend][EUR][N/A]2.490000;[2023-05-19][Cash Dividend][EUR][N/A]3.000000;[2024-05-20][Cash Dividend][EUR][N/A]3.370000;[2025-05-20][Cash Dividend][EUR][N/A]4.720000;</t>
  </si>
  <si>
    <t>[1980-07-01][Cash Dividend][FRF]1.914000;[1981-06-10][Cash Dividend][FRF]2.178000;[1982-07-07][Cash Dividend][FRF]2.025000;[1983-07-06][Cash Dividend][FRF]1.800000;[1984-07-04][Cash Dividend][FRF]1.890000;[1985-07-05][Cash Dividend][FRF]2.070000;[1986-07-01][Cash Dividend][FRF]2.198000;[1987-07-03][Cash Dividend][FRF]1.403000;[1988-07-01][Cash Dividend][FRF]0.713000;[1989-07-07][Cash Dividend][FRF]0.345000;[1990-07-02][Cash Dividend][FRF]0.675000;[1991-06-14][Cash Dividend][FRF]0.563000;[1992-07-01][Cash Dividend][FRF]0.300000;[1993-06-17][Cash Dividend][FRF]0.450000;[1994-06-20][Cash Dividend][FRF]0.525000;[1995-06-16][Cash Dividend][FRF]0.638000;[1996-06-25][Cash Dividend][FRF]0.638000;[1997-07-04][Cash Dividend][FRF]3.150000;[1998-06-25][Cash Dividend][FRF]3.300000;[1999-05-07][Cash Dividend][EUR]0.600000;[2000-05-09][Cash Dividend][EUR]0.500000;[2001-05-10][Cash Dividend][EUR]0.620000;[2002-05-10][Cash Dividend][EUR]0.650000;[2003-05-28][Cash Dividend][EUR]0.830000;[2004-05-10][Cash Dividend][EUR]0.770000;[2005-05-02][Cash Dividend][EUR]0.770000;[2006-05-02][Cash Dividend][EUR]0.990000;[2007-05-09][Cash Dividend][EUR]0.740000;[2008-04-29][Cash Dividend][EUR]1.060000;[2009-05-15][Cash Dividend][EUR]0.580000;[2010-05-24][Cash Dividend][EUR]0.880000;[2011-05-23][Cash Dividend][EUR]1.070000;[2012-05-29][Cash Dividend][EUR]0.850000;[2013-05-20][Cash Dividend][EUR]0.930000;[2014-05-21][Cash Dividend][EUR]0.890000;[2015-05-28][Cash Dividend][EUR]1.000000;[2016-05-30][Cash Dividend][EUR]1.210000;[2017-05-29][Cash Dividend][EUR]1.210000;[2018-06-01][Cash Dividend][EUR]1.530000;[2019-05-22][Cash Dividend][EUR]2.120000;[2021-05-18][Cash Dividend][EUR]1.230000;[2022-05-23][Cash Dividend][EUR]2.490000;[2023-05-19][Cash Dividend][EUR]3.000000;[2024-05-20][Cash Dividend][EUR]3.370000;[2025-05-20][Cash Dividend][EUR]4.720000;</t>
  </si>
  <si>
    <t>[2021-09-29]1.000000:10.000000</t>
  </si>
  <si>
    <t>Isin</t>
  </si>
  <si>
    <t>Libellé</t>
  </si>
  <si>
    <t>Indice</t>
  </si>
  <si>
    <t>Secteur d'activité</t>
  </si>
  <si>
    <t>Présent dans la gamme 2023</t>
  </si>
  <si>
    <t>Danone</t>
  </si>
  <si>
    <t>CAC40 + ESTX50 EUR</t>
  </si>
  <si>
    <t>Alimentaire &amp; boissons non alcoolisées</t>
  </si>
  <si>
    <t>Enel N</t>
  </si>
  <si>
    <t>ESTX50 EUR</t>
  </si>
  <si>
    <t>Alimentation en eau et énergie</t>
  </si>
  <si>
    <t>ENGIE</t>
  </si>
  <si>
    <t>CAC40</t>
  </si>
  <si>
    <t>Iberdrola</t>
  </si>
  <si>
    <t>Veolia Environnem</t>
  </si>
  <si>
    <t>Alstom</t>
  </si>
  <si>
    <t>CAC Next20</t>
  </si>
  <si>
    <t>Appareils électrique &amp; composants</t>
  </si>
  <si>
    <t>LEGRAND</t>
  </si>
  <si>
    <t>Rexel</t>
  </si>
  <si>
    <t>Schneider El</t>
  </si>
  <si>
    <t>Siemens N</t>
  </si>
  <si>
    <t>Adyen</t>
  </si>
  <si>
    <t>Banques et autres institutions de crédit</t>
  </si>
  <si>
    <t>Banco Santander Rg</t>
  </si>
  <si>
    <t>BBVA Rg</t>
  </si>
  <si>
    <t>BNP Paribas A</t>
  </si>
  <si>
    <t>Credit Agricole</t>
  </si>
  <si>
    <t>ING Group Rg</t>
  </si>
  <si>
    <t>Intesa Sanpaolo N</t>
  </si>
  <si>
    <t>Nordea Bk Rg</t>
  </si>
  <si>
    <t>Societe Generale</t>
  </si>
  <si>
    <t>UniCredit Rg</t>
  </si>
  <si>
    <t>Gecina</t>
  </si>
  <si>
    <t>Biens immobilier</t>
  </si>
  <si>
    <t>Unibail-Rodam Comp</t>
  </si>
  <si>
    <t>Michelin N</t>
  </si>
  <si>
    <t>Caoutchouc &amp; pneus</t>
  </si>
  <si>
    <t>Air Liquide</t>
  </si>
  <si>
    <t>Chimie</t>
  </si>
  <si>
    <t>Arkema</t>
  </si>
  <si>
    <t>BASF N</t>
  </si>
  <si>
    <t>Bayer N</t>
  </si>
  <si>
    <t>Solvay</t>
  </si>
  <si>
    <t>Commerce de détail, grands magasins</t>
  </si>
  <si>
    <t>Inditex</t>
  </si>
  <si>
    <t>Kering</t>
  </si>
  <si>
    <t>Kon Ah Del Br Rg</t>
  </si>
  <si>
    <t>SCOR</t>
  </si>
  <si>
    <t>Compagnies d'assurance</t>
  </si>
  <si>
    <t>Allianz Rg</t>
  </si>
  <si>
    <t>Muenchener Rueckv N</t>
  </si>
  <si>
    <t>Soitec</t>
  </si>
  <si>
    <t>Electronique &amp; sémiconducteurs</t>
  </si>
  <si>
    <t>ASML Hldg Br Rg</t>
  </si>
  <si>
    <t>Infineon Technolo N</t>
  </si>
  <si>
    <t>STMicroelectr Br Rg</t>
  </si>
  <si>
    <t>ArcelorMittal Rg</t>
  </si>
  <si>
    <t>Exploitation minière, charbon &amp; acier</t>
  </si>
  <si>
    <t>Deutsche Boerse N</t>
  </si>
  <si>
    <t>Finance,investissem.&amp; autre soc.diversifiées</t>
  </si>
  <si>
    <t>Edenred</t>
  </si>
  <si>
    <t>Publicis Grp</t>
  </si>
  <si>
    <t>Graphique, maisons d'édition &amp; journalisme</t>
  </si>
  <si>
    <t>Vivendi</t>
  </si>
  <si>
    <t>Accor</t>
  </si>
  <si>
    <t>Hôtellerie &amp; loisirs</t>
  </si>
  <si>
    <t>Flutter Entmt Rg</t>
  </si>
  <si>
    <t>Airbus Br Rg</t>
  </si>
  <si>
    <t>Industrie aéronautique et astronautique</t>
  </si>
  <si>
    <t>Safran</t>
  </si>
  <si>
    <t>Industrie du bâtiment &amp; matériaux de construction</t>
  </si>
  <si>
    <t>Eiffage</t>
  </si>
  <si>
    <t>Saint-Gobain</t>
  </si>
  <si>
    <t>Vinci</t>
  </si>
  <si>
    <t>Capgemini</t>
  </si>
  <si>
    <t>Internet, logiciel &amp; services tech.informatic</t>
  </si>
  <si>
    <t>Dassault Syst</t>
  </si>
  <si>
    <t>Prosus Rg-N</t>
  </si>
  <si>
    <t>SAP I</t>
  </si>
  <si>
    <t>Worldline</t>
  </si>
  <si>
    <t>Eni N</t>
  </si>
  <si>
    <t>Pétrole/gaz naturel</t>
  </si>
  <si>
    <t>TotalEnergies</t>
  </si>
  <si>
    <t>bioMerieux</t>
  </si>
  <si>
    <t>Prod. pharmaceutique, cosmétique &amp; médicaux</t>
  </si>
  <si>
    <t>EssilorLuxott</t>
  </si>
  <si>
    <t>Eurofins Scientific</t>
  </si>
  <si>
    <t>L'Oreal</t>
  </si>
  <si>
    <t>Sanofi</t>
  </si>
  <si>
    <t>Sartorius Sted</t>
  </si>
  <si>
    <t>Bureau Veritas</t>
  </si>
  <si>
    <t>Services divers</t>
  </si>
  <si>
    <t>Euronext Br Rg</t>
  </si>
  <si>
    <t>LVMH</t>
  </si>
  <si>
    <t>AB InBev</t>
  </si>
  <si>
    <t>Tabac &amp; boissons alcoolisées</t>
  </si>
  <si>
    <t>Pernod Ricard</t>
  </si>
  <si>
    <t>Deutsche Telekom N</t>
  </si>
  <si>
    <t>Telecommunication</t>
  </si>
  <si>
    <t>Nokia Rg</t>
  </si>
  <si>
    <t>Orange</t>
  </si>
  <si>
    <t>Teleperformance</t>
  </si>
  <si>
    <t>adidas N</t>
  </si>
  <si>
    <t>Textiles, vêtements &amp; maroquinerie</t>
  </si>
  <si>
    <t>Hermes Intl</t>
  </si>
  <si>
    <t>Deutsche Post N</t>
  </si>
  <si>
    <t>Trafic &amp; transport</t>
  </si>
  <si>
    <t>Getlink</t>
  </si>
  <si>
    <t>BMW Br</t>
  </si>
  <si>
    <t>Véhicules</t>
  </si>
  <si>
    <t>Forvia</t>
  </si>
  <si>
    <t>Mercedes-BenzGr N</t>
  </si>
  <si>
    <t>Ferrari Rg</t>
  </si>
  <si>
    <t>Renault</t>
  </si>
  <si>
    <t>Stellantis Br Rg</t>
  </si>
  <si>
    <t>Valeo</t>
  </si>
  <si>
    <t>Volkswagen Vz I</t>
  </si>
  <si>
    <t>PLUXEE</t>
  </si>
  <si>
    <t>AIR France - KLM</t>
  </si>
  <si>
    <t>Oui ms autre ISIN (OST)</t>
  </si>
  <si>
    <t>Alphab Rg-C-NV</t>
  </si>
  <si>
    <t>Alphabet-A Rg</t>
  </si>
  <si>
    <t>Amazon.Com Rg</t>
  </si>
  <si>
    <t>DOW JONES &amp; Nasdaq</t>
  </si>
  <si>
    <t>3M Rg</t>
  </si>
  <si>
    <t>DOW JONES</t>
  </si>
  <si>
    <t>American Express Rg</t>
  </si>
  <si>
    <t>Apple Rg</t>
  </si>
  <si>
    <t>ASML Hold NY Sp ADR</t>
  </si>
  <si>
    <t>Amgen Rg</t>
  </si>
  <si>
    <t>Boeing Co Rg</t>
  </si>
  <si>
    <t>Broadcom Rg</t>
  </si>
  <si>
    <t>Caterpillar Rg</t>
  </si>
  <si>
    <t>Chevron Rg</t>
  </si>
  <si>
    <t>Cisco Systems Rg</t>
  </si>
  <si>
    <t>Coca-Cola Co Rg</t>
  </si>
  <si>
    <t>Dow Rg</t>
  </si>
  <si>
    <t>Goldman Sachs Gr Rg</t>
  </si>
  <si>
    <t>Honeywell Intl Rg</t>
  </si>
  <si>
    <t>IBM Rg</t>
  </si>
  <si>
    <t>Home Depot Rg</t>
  </si>
  <si>
    <t>Intel Rg</t>
  </si>
  <si>
    <t>McDonald's Rg</t>
  </si>
  <si>
    <t>Nike -B-</t>
  </si>
  <si>
    <t>Johnson&amp;Johnson Rg</t>
  </si>
  <si>
    <t>JPMorgan Chase Rg</t>
  </si>
  <si>
    <t>Salesforce Rg</t>
  </si>
  <si>
    <t>Travelers Cos Rg</t>
  </si>
  <si>
    <t>Merck Rg</t>
  </si>
  <si>
    <t>Meta Platforms Rg-A</t>
  </si>
  <si>
    <t>oui (mauvais ISIN)</t>
  </si>
  <si>
    <t>Microsoft Rg</t>
  </si>
  <si>
    <t>Verizon Comm Rg</t>
  </si>
  <si>
    <t>Walt Disney Rg</t>
  </si>
  <si>
    <t>NVIDIA Rg</t>
  </si>
  <si>
    <t>Adobe Rg</t>
  </si>
  <si>
    <t>Advanced Micro D Rg</t>
  </si>
  <si>
    <t>Procter&amp;Gamble Rg</t>
  </si>
  <si>
    <t>Astrazeneca Sp ADR</t>
  </si>
  <si>
    <t>Costco Whsl Rg</t>
  </si>
  <si>
    <t>Linde Rg</t>
  </si>
  <si>
    <t>Netflix Rg</t>
  </si>
  <si>
    <t>Tesla Rg</t>
  </si>
  <si>
    <t>PDD Sp ADS-A</t>
  </si>
  <si>
    <t>Pepsico Rg</t>
  </si>
  <si>
    <t>Unitedhealth Gro Rg</t>
  </si>
  <si>
    <t>Qualcomm Rg</t>
  </si>
  <si>
    <t>Visa Rg-A</t>
  </si>
  <si>
    <t>Walmart Rg</t>
  </si>
  <si>
    <t>T-Mobile US Rg</t>
  </si>
  <si>
    <t>ajout souveraineté avril 2025</t>
  </si>
  <si>
    <t>FTSE MIB</t>
  </si>
  <si>
    <t>DAX</t>
  </si>
  <si>
    <t>SBF 120</t>
  </si>
  <si>
    <t>Industry</t>
  </si>
  <si>
    <t>Capitalisation (En Milliard)</t>
  </si>
  <si>
    <t>CAC Next 20</t>
  </si>
  <si>
    <t>Eurostoxx 50</t>
  </si>
  <si>
    <t>Dow Jones</t>
  </si>
  <si>
    <t>Nasdaq 100</t>
  </si>
  <si>
    <t>Gamme Titre Vifs 2024</t>
  </si>
  <si>
    <t>Perf. annuelle 2024 Devise de libellé</t>
  </si>
  <si>
    <t>Perf. annuelle2023 Devise de libellé</t>
  </si>
  <si>
    <t>Perf. annuelle2022 Devise de libellé</t>
  </si>
  <si>
    <t>Perf. annuelle2021 Devise de libellé</t>
  </si>
  <si>
    <t>Perf. annuelle2020 Devise de libellé</t>
  </si>
  <si>
    <t>Perf. annuelle2019 Devise de libellé</t>
  </si>
  <si>
    <t>Perf. annuelle2018 Devise de libellé</t>
  </si>
  <si>
    <t>Performance 2021</t>
  </si>
  <si>
    <t>Performance 2020</t>
  </si>
  <si>
    <t>Performance 2019</t>
  </si>
  <si>
    <t>Performance 2018</t>
  </si>
  <si>
    <t>Nouveauté 2025</t>
  </si>
  <si>
    <t>Gamme Titre Vifs 2025</t>
  </si>
  <si>
    <t>Actif</t>
  </si>
  <si>
    <t>[2008-08-13][Cash Dividend][USD]0.026250;[2008-11-12][Cash Dividend][USD]0.026250;[2009-02-11][Cash Dividend][USD]0.026250;[2009-05-13][Cash Dividend][USD]0.026250;[2009-08-12][Cash Dividend][USD]0.026250;[2009-11-12][Cash Dividend][USD]0.031250;[2010-02-10][Cash Dividend][USD]0.031250;[2010-05-12][Cash Dividend][USD]0.031250;[2010-08-11][Cash Dividend][USD]0.031250;[2010-11-17][Cash Dividend][USD]0.037500;[2011-02-09][Cash Dividend][USD]0.037500;[2011-05-18][Cash Dividend][USD]0.037500;[2011-08-17][Cash Dividend][USD]0.037500;[2011-11-16][Cash Dividend][USD]0.055000;[2012-02-15][Cash Dividend][USD]0.055000;[2012-05-16][Cash Dividend][USD]0.055000;[2012-08-15][Cash Dividend][USD]0.055000;[2012-11-14][Cash Dividend][USD]0.082500;[2013-02-13][Cash Dividend][USD]0.082500;[2013-05-15][Cash Dividend][USD]0.082500;[2013-08-14][Cash Dividend][USD]0.082500;[2013-11-13][Cash Dividend][USD]0.100000;[2014-02-12][Cash Dividend][USD]0.100000;[2014-05-14][Cash Dividend][USD]0.100000;[2014-08-13][Cash Dividend][USD]0.100000;[2014-11-12][Cash Dividend][USD]0.120000;[2015-02-11][Cash Dividend][USD]0.120000;[2015-05-13][Cash Dividend][USD]0.120000;[2015-08-12][Cash Dividend][USD]0.120000;[2015-11-10][Cash Dividend][USD]0.140000;[2016-02-17][Cash Dividend][USD]0.140000;[2016-05-11][Cash Dividend][USD]0.140000;[2016-08-17][Cash Dividend][USD]0.140000;[2016-11-16][Cash Dividend][USD]0.165000;[2017-02-15][Cash Dividend][USD]0.165000;[2017-05-17][Cash Dividend][USD]0.165000;[2017-08-16][Cash Dividend][USD]0.165000;[2017-11-16][Cash Dividend][USD]0.195000;[2018-02-15][Cash Dividend][USD]0.210000;[2018-05-17][Cash Dividend][USD]0.210000;[2018-08-16][Cash Dividend][USD]0.210000;[2018-11-15][Cash Dividend][USD]0.250000;[2019-02-14][Cash Dividend][USD]0.250000;[2019-05-16][Cash Dividend][USD]0.250000;[2019-08-15][Cash Dividend][USD]0.250000;[2019-11-14][Cash Dividend][USD]0.300000;[2020-02-13][Cash Dividend][USD]0.300000;[2020-05-13][Cash Dividend][USD]0.300000;[2020-08-13][Cash Dividend][USD]0.300000;[2020-11-12][Cash Dividend][USD]0.320000;[2021-02-11][Cash Dividend][USD]0.320000;[2021-05-13][Cash Dividend][USD]0.320000;[2021-08-12][Cash Dividend][USD]0.320000;[2021-11-10][Cash Dividend][USD]0.375000;[2022-02-10][Cash Dividend][USD]0.375000;[2022-05-12][Cash Dividend][USD]0.375000;[2022-08-11][Cash Dividend][USD]0.375000;[2022-11-09][Cash Dividend][USD]0.450000;[2023-02-09][Cash Dividend][USD]0.450000;[2023-05-11][Cash Dividend][USD]0.450000;[2023-08-10][Cash Dividend][USD]0.450000;[2023-11-08][Cash Dividend][USD]0.520000;[2024-02-08][Cash Dividend][USD]0.520000;[2024-05-16][Cash Dividend][USD]0.520000;[2024-08-09][Cash Dividend][USD]0.520000;[2024-11-12][Cash Dividend][USD]0.590000;[2025-02-11][Cash Dividend][USD]0.590000;[2025-05-13][Cash Dividend][USD]0.590000;</t>
  </si>
  <si>
    <t>[2008-08-13][Cash Dividend][USD][N/A]0.026250;[2008-11-12][Cash Dividend][USD][N/A]0.026250;[2009-02-11][Cash Dividend][USD][N/A]0.026250;[2009-05-13][Cash Dividend][USD][N/A]0.026250;[2009-08-12][Cash Dividend][USD][N/A]0.026250;[2009-11-12][Cash Dividend][USD][N/A]0.031250;[2010-02-10][Cash Dividend][USD][N/A]0.031250;[2010-05-12][Cash Dividend][USD][N/A]0.031250;[2010-08-11][Cash Dividend][USD][N/A]0.031250;[2010-11-17][Cash Dividend][USD][N/A]0.037500;[2011-02-09][Cash Dividend][USD][N/A]0.037500;[2011-05-18][Cash Dividend][USD][N/A]0.037500;[2011-08-17][Cash Dividend][USD][N/A]0.037500;[2011-11-16][Cash Dividend][USD][N/A]0.055000;[2012-02-15][Cash Dividend][USD][N/A]0.055000;[2012-05-16][Cash Dividend][USD][N/A]0.055000;[2012-08-15][Cash Dividend][USD][N/A]0.055000;[2012-11-14][Cash Dividend][USD][N/A]0.082500;[2013-02-13][Cash Dividend][USD][N/A]0.082500;[2013-05-15][Cash Dividend][USD][N/A]0.082500;[2013-08-14][Cash Dividend][USD][N/A]0.082500;[2013-11-13][Cash Dividend][USD][N/A]0.100000;[2014-02-12][Cash Dividend][USD][N/A]0.100000;[2014-05-14][Cash Dividend][USD][N/A]0.100000;[2014-08-13][Cash Dividend][USD][N/A]0.100000;[2014-11-12][Cash Dividend][USD][N/A]0.120000;[2015-02-11][Cash Dividend][USD][N/A]0.120000;[2015-05-13][Cash Dividend][USD][N/A]0.120000;[2015-08-12][Cash Dividend][USD][N/A]0.120000;[2015-11-10][Cash Dividend][USD][N/A]0.140000;[2016-02-17][Cash Dividend][USD][N/A]0.140000;[2016-05-11][Cash Dividend][USD][N/A]0.140000;[2016-08-17][Cash Dividend][USD][N/A]0.140000;[2016-11-16][Cash Dividend][USD][N/A]0.165000;[2017-02-15][Cash Dividend][USD][N/A]0.165000;[2017-05-17][Cash Dividend][USD][N/A]0.165000;[2017-08-16][Cash Dividend][USD][N/A]0.165000;[2017-11-16][Cash Dividend][USD][N/A]0.195000;[2018-02-15][Cash Dividend][USD][N/A]0.210000;[2018-05-17][Cash Dividend][USD][N/A]0.210000;[2018-08-16][Cash Dividend][USD][N/A]0.210000;[2018-11-15][Cash Dividend][USD][N/A]0.250000;[2019-02-14][Cash Dividend][USD][N/A]0.250000;[2019-05-16][Cash Dividend][USD][N/A]0.250000;[2019-08-15][Cash Dividend][USD][N/A]0.250000;[2019-11-14][Cash Dividend][USD][N/A]0.300000;[2020-02-13][Cash Dividend][USD][N/A]0.300000;[2020-05-13][Cash Dividend][USD][N/A]0.300000;[2020-08-13][Cash Dividend][USD][N/A]0.300000;[2020-11-12][Cash Dividend][USD][N/A]0.320000;[2021-02-11][Cash Dividend][USD][N/A]0.320000;[2021-05-13][Cash Dividend][USD][N/A]0.320000;[2021-08-12][Cash Dividend][USD][N/A]0.320000;[2021-11-10][Cash Dividend][USD][N/A]0.375000;[2022-02-10][Cash Dividend][USD][N/A]0.375000;[2022-05-12][Cash Dividend][USD][N/A]0.375000;[2022-08-11][Cash Dividend][USD][N/A]0.375000;[2022-11-09][Cash Dividend][USD][N/A]0.450000;[2023-02-09][Cash Dividend][USD][N/A]0.450000;[2023-05-11][Cash Dividend][USD][N/A]0.450000;[2023-08-10][Cash Dividend][USD][N/A]0.450000;[2023-11-08][Cash Dividend][USD][N/A]0.520000;[2024-02-08][Cash Dividend][USD][N/A]0.520000;[2024-05-16][Cash Dividend][USD][N/A]0.520000;[2024-08-09][Cash Dividend][USD][N/A]0.520000;[2024-11-12][Cash Dividend][USD][N/A]0.590000;[2025-02-11][Cash Dividend][USD][N/A]0.590000;[2025-05-13][Cash Dividend][USD][N/A]0.590000;</t>
  </si>
  <si>
    <t>[1985-12-09][Cash Dividend][USD]0.024749;[1986-03-10][Cash Dividend][USD]0.024749;[1986-06-09][Cash Dividend][USD]0.026727;[1986-09-08][Cash Dividend][USD]0.026727;[1986-12-08][Cash Dividend][USD]0.026727;[1987-03-09][Cash Dividend][USD]0.026727;[1987-06-08][Cash Dividend][USD]0.028328;[1987-09-04][Cash Dividend][USD]0.028328;[1987-12-07][Cash Dividend][USD]0.028328;[1988-03-07][Cash Dividend][USD]0.028328;[1988-06-06][Cash Dividend][USD]0.035035;[1988-09-02][Cash Dividend][USD]0.035035;[1988-12-05][Cash Dividend][USD]0.035035;[1989-03-06][Cash Dividend][USD]0.035035;[1989-06-05][Cash Dividend][USD]0.041742;[1989-09-01][Cash Dividend][USD]0.041742;[1989-12-04][Cash Dividend][USD]0.041742;[1990-03-05][Cash Dividend][USD]0.041742;[1990-06-04][Cash Dividend][USD]0.050050;[1990-09-10][Cash Dividend][USD]0.050000;[1990-12-10][Cash Dividend][USD]0.050000;[1991-03-04][Cash Dividend][USD]0.050000;[1991-06-10][Cash Dividend][USD]0.060000;[1991-09-09][Cash Dividend][USD]0.060000;[1991-12-09][Cash Dividend][USD]0.060000;[1992-03-09][Cash Dividend][USD]0.060000;[1992-06-08][Cash Dividend][USD]0.065000;[1992-09-04][Cash Dividend][USD]0.065000;[1992-12-07][Cash Dividend][USD]0.065000;[1993-03-08][Cash Dividend][USD]0.065000;[1993-06-07][Cash Dividend][USD]0.080000;[1993-09-03][Cash Dividend][USD]0.080000;[1993-12-06][Cash Dividend][USD]0.080000;[1994-03-07][Cash Dividend][USD]0.080000;[1994-06-06][Cash Dividend][USD]0.090000;[1994-09-02][Cash Dividend][USD]0.090000;[1994-12-05][Cash Dividend][USD]0.090000;[1995-03-06][Cash Dividend][USD]0.090000;[1995-06-06][Cash Dividend][USD]0.100000;[1995-09-06][Cash Dividend][USD]0.100000;[1995-12-06][Cash Dividend][USD]0.100000;[1996-03-06][Cash Dividend][USD]0.100000;[1996-06-05][Cash Dividend][USD]0.115000;[1996-09-04][Cash Dividend][USD]0.115000;[1996-12-04][Cash Dividend][USD]0.115000;[1997-03-12][Cash Dividend][USD]0.115000;[1997-06-11][Cash Dividend][USD]0.125000;[1997-09-17][Cash Dividend][USD]0.125000;[1997-12-10][Cash Dividend][USD]0.125000;[1998-03-11][Cash Dividend][USD]0.125000;[1998-06-10][Cash Dividend][USD]0.130000;[1998-09-09][Cash Dividend][USD]0.130000;[1998-12-09][Cash Dividend][USD]0.130000;[1999-03-10][Cash Dividend][USD]0.130000;[1999-06-09][Cash Dividend][USD]0.135000;[1999-09-08][Cash Dividend][USD]0.135000;[1999-12-08][Cash Dividend][USD]0.135000;[2000-03-08][Cash Dividend][USD]0.135000;[2000-06-07][Cash Dividend][USD]0.140000;[2000-09-06][Cash Dividend][USD]0.140000;[2000-12-06][Cash Dividend][USD]0.140000;[2001-03-07][Cash Dividend][USD]0.140000;[2001-06-06][Cash Dividend][USD]0.145000;[2001-09-05][Cash Dividend][USD]0.145000;[2001-12-05][Cash Dividend][USD]0.145000;[2002-03-06][Cash Dividend][USD]0.145000;[2002-06-05][Cash Dividend][USD]0.150000;[2002-09-04][Cash Dividend][USD]0.150000;[2002-12-04][Cash Dividend][USD]0.150000;[2003-03-12][Cash Dividend][USD]0.150000;[2003-06-11][Cash Dividend][USD]0.160000;[2003-09-10][Cash Dividend][USD]0.160000;[2003-12-10][Cash Dividend][USD]0.160000;[2004-03-10][Cash Dividend][USD]0.160000;[2004-06-09][Cash Dividend][USD]0.230000;[2004-09-08][Cash Dividend][USD]0.230000;[2004-12-08][Cash Dividend][USD]0.230000;[2005-03-09][Cash Dividend][USD]0.230000;[2005-06-08][Cash Dividend][USD]0.260000;[2005-09-07][Cash Dividend][USD]0.260000;[2005-12-07][Cash Dividend][USD]0.260000;[2006-03-08][Cash Dividend][USD]0.260000;[2006-06-07][Cash Dividend][USD]0.300000;[2006-09-06][Cash Dividend][USD]0.300000;[2006-12-06][Cash Dividend][USD]0.300000;[2007-03-07][Cash Dividend][USD]0.300000;[2007-06-06][Cash Dividend][USD]0.375000;[2007-09-05][Cash Dividend][USD]0.375000;[2007-12-05][Cash Dividend][USD]0.375000;[2008-03-05][Cash Dividend][USD]0.375000;[2008-06-04][Cash Dividend][USD]0.425000;[2008-09-03][Cash Dividend][USD]0.425000;[2008-12-03][Cash Dividend][USD]0.425000;[2009-03-04][Cash Dividend][USD]0.425000;[2009-06-03][Cash Dividend][USD]0.450000;[2009-09-02][Cash Dividend][USD]0.450000;[2009-12-02][Cash Dividend][USD]0.450000;[2010-03-03][Cash Dividend][USD]0.450000;[2010-06-02][Cash Dividend][USD]0.480000;[2010-09-01][Cash Dividend][USD]0.480000;[2010-12-01][Cash Dividend][USD]0.480000;[2011-03-02][Cash Dividend][USD]0.480000;[2011-06-01][Cash Dividend][USD]0.515000;[2011-08-31][Cash Dividend][USD]0.515000;[2011-11-30][Cash Dividend][USD]0.515000;[2012-02-29][Cash Dividend][USD]0.515000;[2012-05-30][Cash Dividend][USD]0.537500;[2012-09-05][Cash Dividend][USD]0.537500;[2012-12-05][Cash Dividend][USD]0.537500;[2013-02-27][Cash Dividend][USD]0.537500;[2013-06-05][Cash Dividend][USD]0.567500;[2013-09-04][Cash Dividend][USD]0.567500;[2013-12-04][Cash Dividend][USD]0.567500;[2014-03-05][Cash Dividend][USD]0.567500;[2014-06-04][Cash Dividend][USD]0.655000;[2014-09-03][Cash Dividend][USD]0.655000;[2014-12-03][Cash Dividend][USD]0.655000;[2015-03-04][Cash Dividend][USD]0.655000;[2015-06-03][Cash Dividend][USD]0.702500;[2015-09-02][Cash Dividend][USD]0.702500;[2015-12-02][Cash Dividend][USD]0.702500;[2016-03-02][Cash Dividend][USD]0.702500;[2016-06-01][Cash Dividend][USD]0.752500;[2016-08-31][Cash Dividend][USD]0.752500;[2016-11-30][Cash Dividend][USD]0.752500;[2017-03-01][Cash Dividend][USD]0.752500;[2017-05-31][Cash Dividend][USD]0.805000;[2017-08-30][Cash Dividend][USD]0.805000;[2017-11-30][Cash Dividend][USD]0.805000;[2018-03-01][Cash Dividend][USD]0.805000;[2018-05-31][Cash Dividend][USD]0.927500;[2018-09-06][Cash Dividend][USD]0.927500;[2018-12-06][Cash Dividend][USD]0.927500;[2019-02-28][Cash Dividend][USD]0.927500;[2019-06-06][Cash Dividend][USD]0.955000;[2019-09-05][Cash Dividend][USD]0.955000;[2019-12-05][Cash Dividend][USD]0.955000;[2020-03-05][Cash Dividend][USD]0.955000;[2020-06-04][Cash Dividend][USD]1.022500;[2020-09-03][Cash Dividend][USD]1.022500;[2020-12-03][Cash Dividend][USD]1.022500;[2021-03-04][Cash Dividend][USD]1.022500;[2021-06-03][Cash Dividend][USD]1.075000;[2021-09-02][Cash Dividend][USD]1.075000;[2021-12-02][Cash Dividend][USD]1.075000;[2022-03-03][Cash Dividend][USD]1.075000;[2022-06-02][Cash Dividend][USD]1.150000;[2022-09-01][Cash Dividend][USD]1.150000;[2022-12-01][Cash Dividend][USD]1.150000;[2023-03-02][Cash Dividend][USD]1.150000;[2023-06-01][Cash Dividend][USD]1.265000;[2023-08-31][Cash Dividend][USD]1.265000;[2023-11-30][Cash Dividend][USD]1.265000;[2024-02-29][Cash Dividend][USD]1.265000;[2024-06-07][Cash Dividend][USD]1.355000;[2024-09-06][Cash Dividend][USD]1.355000;[2024-12-06][Cash Dividend][USD]1.355000;[2025-03-07][Cash Dividend][USD]1.355000;[2025-06-06][Cash Dividend][USD]1.422500;</t>
  </si>
  <si>
    <t>[1985-12-09][Cash Dividend][USD][N/A]0.024749;[1986-03-10][Cash Dividend][USD][N/A]0.024749;[1986-06-09][Cash Dividend][USD][N/A]0.026727;[1986-09-08][Cash Dividend][USD][N/A]0.026727;[1986-12-08][Cash Dividend][USD][N/A]0.026727;[1987-03-09][Cash Dividend][USD][N/A]0.026727;[1987-06-08][Cash Dividend][USD][N/A]0.028328;[1987-09-04][Cash Dividend][USD][N/A]0.028328;[1987-12-07][Cash Dividend][USD][N/A]0.028328;[1988-03-07][Cash Dividend][USD][N/A]0.028328;[1988-06-06][Cash Dividend][USD][N/A]0.035035;[1988-09-02][Cash Dividend][USD][N/A]0.035035;[1988-12-05][Cash Dividend][USD][N/A]0.035035;[1989-03-06][Cash Dividend][USD][N/A]0.035035;[1989-06-05][Cash Dividend][USD][N/A]0.041742;[1989-09-01][Cash Dividend][USD][N/A]0.041742;[1989-12-04][Cash Dividend][USD][N/A]0.041742;[1990-03-05][Cash Dividend][USD][N/A]0.041742;[1990-06-04][Cash Dividend][USD][N/A]0.050050;[1990-09-10][Cash Dividend][USD][N/A]0.050000;[1990-12-10][Cash Dividend][USD][N/A]0.050000;[1991-03-04][Cash Dividend][USD][N/A]0.050000;[1991-06-10][Cash Dividend][USD][N/A]0.060000;[1991-09-09][Cash Dividend][USD][N/A]0.060000;[1991-12-09][Cash Dividend][USD][N/A]0.060000;[1992-03-09][Cash Dividend][USD][N/A]0.060000;[1992-06-08][Cash Dividend][USD][N/A]0.065000;[1992-09-04][Cash Dividend][USD][N/A]0.065000;[1992-12-07][Cash Dividend][USD][N/A]0.065000;[1993-03-08][Cash Dividend][USD][N/A]0.065000;[1993-06-07][Cash Dividend][USD][N/A]0.080000;[1993-09-03][Cash Dividend][USD][N/A]0.080000;[1993-12-06][Cash Dividend][USD][N/A]0.080000;[1994-03-07][Cash Dividend][USD][N/A]0.080000;[1994-06-06][Cash Dividend][USD][N/A]0.090000;[1994-09-02][Cash Dividend][USD][N/A]0.090000;[1994-12-05][Cash Dividend][USD][N/A]0.090000;[1995-03-06][Cash Dividend][USD][N/A]0.090000;[1995-06-06][Cash Dividend][USD][N/A]0.100000;[1995-09-06][Cash Dividend][USD][N/A]0.100000;[1995-12-06][Cash Dividend][USD][N/A]0.100000;[1996-03-06][Cash Dividend][USD][N/A]0.100000;[1996-06-05][Cash Dividend][USD][N/A]0.115000;[1996-09-04][Cash Dividend][USD][N/A]0.115000;[1996-12-04][Cash Dividend][USD][N/A]0.115000;[1997-03-12][Cash Dividend][USD][N/A]0.115000;[1997-06-11][Cash Dividend][USD][N/A]0.125000;[1997-09-17][Cash Dividend][USD][N/A]0.125000;[1997-12-10][Cash Dividend][USD][N/A]0.125000;[1998-03-11][Cash Dividend][USD][N/A]0.125000;[1998-06-10][Cash Dividend][USD][N/A]0.130000;[1998-09-09][Cash Dividend][USD][N/A]0.130000;[1998-12-09][Cash Dividend][USD][N/A]0.130000;[1999-03-10][Cash Dividend][USD][N/A]0.130000;[1999-06-09][Cash Dividend][USD][N/A]0.135000;[1999-09-08][Cash Dividend][USD][N/A]0.135000;[1999-12-08][Cash Dividend][USD][N/A]0.135000;[2000-03-08][Cash Dividend][USD][N/A]0.135000;[2000-06-07][Cash Dividend][USD][N/A]0.140000;[2000-09-06][Cash Dividend][USD][N/A]0.140000;[2000-12-06][Cash Dividend][USD][N/A]0.140000;[2001-03-07][Cash Dividend][USD][N/A]0.140000;[2001-06-06][Cash Dividend][USD][N/A]0.145000;[2001-09-05][Cash Dividend][USD][N/A]0.145000;[2001-12-05][Cash Dividend][USD][N/A]0.145000;[2002-03-06][Cash Dividend][USD][N/A]0.145000;[2002-06-05][Cash Dividend][USD][N/A]0.150000;[2002-09-04][Cash Dividend][USD][N/A]0.150000;[2002-12-04][Cash Dividend][USD][N/A]0.150000;[2003-03-12][Cash Dividend][USD][N/A]0.150000;[2003-06-11][Cash Dividend][USD][N/A]0.160000;[2003-09-10][Cash Dividend][USD][N/A]0.160000;[2003-12-10][Cash Dividend][USD][N/A]0.160000;[2004-03-10][Cash Dividend][USD][N/A]0.160000;[2004-06-09][Cash Dividend][USD][N/A]0.230000;[2004-09-08][Cash Dividend][USD][N/A]0.230000;[2004-12-08][Cash Dividend][USD][N/A]0.230000;[2005-03-09][Cash Dividend][USD][N/A]0.230000;[2005-06-08][Cash Dividend][USD][N/A]0.260000;[2005-09-07][Cash Dividend][USD][N/A]0.260000;[2005-12-07][Cash Dividend][USD][N/A]0.260000;[2006-03-08][Cash Dividend][USD][N/A]0.260000;[2006-06-07][Cash Dividend][USD][N/A]0.300000;[2006-09-06][Cash Dividend][USD][N/A]0.300000;[2006-12-06][Cash Dividend][USD][N/A]0.300000;[2007-03-07][Cash Dividend][USD][N/A]0.300000;[2007-06-06][Cash Dividend][USD][N/A]0.375000;[2007-09-05][Cash Dividend][USD][N/A]0.375000;[2007-12-05][Cash Dividend][USD][N/A]0.375000;[2008-03-05][Cash Dividend][USD][N/A]0.375000;[2008-06-04][Cash Dividend][USD][N/A]0.425000;[2008-09-03][Cash Dividend][USD][N/A]0.425000;[2008-12-03][Cash Dividend][USD][N/A]0.425000;[2009-03-04][Cash Dividend][USD][N/A]0.425000;[2009-06-03][Cash Dividend][USD][N/A]0.450000;[2009-09-02][Cash Dividend][USD][N/A]0.450000;[2009-12-02][Cash Dividend][USD][N/A]0.450000;[2010-03-03][Cash Dividend][USD][N/A]0.450000;[2010-06-02][Cash Dividend][USD][N/A]0.480000;[2010-09-01][Cash Dividend][USD][N/A]0.480000;[2010-12-01][Cash Dividend][USD][N/A]0.480000;[2011-03-02][Cash Dividend][USD][N/A]0.480000;[2011-06-01][Cash Dividend][USD][N/A]0.515000;[2011-08-31][Cash Dividend][USD][N/A]0.515000;[2011-11-30][Cash Dividend][USD][N/A]0.515000;[2012-02-29][Cash Dividend][USD][N/A]0.515000;[2012-05-30][Cash Dividend][USD][N/A]0.537500;[2012-09-05][Cash Dividend][USD][N/A]0.537500;[2012-12-05][Cash Dividend][USD][N/A]0.537500;[2013-02-27][Cash Dividend][USD][N/A]0.537500;[2013-06-05][Cash Dividend][USD][N/A]0.567500;[2013-09-04][Cash Dividend][USD][N/A]0.567500;[2013-12-04][Cash Dividend][USD][N/A]0.567500;[2014-03-05][Cash Dividend][USD][N/A]0.567500;[2014-06-04][Cash Dividend][USD][N/A]0.655000;[2014-09-03][Cash Dividend][USD][N/A]0.655000;[2014-12-03][Cash Dividend][USD][N/A]0.655000;[2015-03-04][Cash Dividend][USD][N/A]0.655000;[2015-06-03][Cash Dividend][USD][N/A]0.702500;[2015-09-02][Cash Dividend][USD][N/A]0.702500;[2015-12-02][Cash Dividend][USD][N/A]0.702500;[2016-03-02][Cash Dividend][USD][N/A]0.702500;[2016-06-01][Cash Dividend][USD][N/A]0.752500;[2016-08-31][Cash Dividend][USD][N/A]0.752500;[2016-11-30][Cash Dividend][USD][N/A]0.752500;[2017-03-01][Cash Dividend][USD][N/A]0.752500;[2017-05-31][Cash Dividend][USD][N/A]0.805000;[2017-08-30][Cash Dividend][USD][N/A]0.805000;[2017-11-30][Cash Dividend][USD][N/A]0.805000;[2018-03-01][Cash Dividend][USD][N/A]0.805000;[2018-05-31][Cash Dividend][USD][N/A]0.927500;[2018-09-06][Cash Dividend][USD][N/A]0.927500;[2018-12-06][Cash Dividend][USD][N/A]0.927500;[2019-02-28][Cash Dividend][USD][N/A]0.927500;[2019-06-06][Cash Dividend][USD][N/A]0.955000;[2019-09-05][Cash Dividend][USD][N/A]0.955000;[2019-12-05][Cash Dividend][USD][N/A]0.955000;[2020-03-05][Cash Dividend][USD][N/A]0.955000;[2020-06-04][Cash Dividend][USD][N/A]1.022500;[2020-09-03][Cash Dividend][USD][N/A]1.022500;[2020-12-03][Cash Dividend][USD][N/A]1.022500;[2021-03-04][Cash Dividend][USD][N/A]1.022500;[2021-06-03][Cash Dividend][USD][N/A]1.075000;[2021-09-02][Cash Dividend][USD][N/A]1.075000;[2021-12-02][Cash Dividend][USD][N/A]1.075000;[2022-03-03][Cash Dividend][USD][N/A]1.075000;[2022-06-02][Cash Dividend][USD][N/A]1.150000;[2022-09-01][Cash Dividend][USD][N/A]1.150000;[2022-12-01][Cash Dividend][USD][N/A]1.150000;[2023-03-02][Cash Dividend][USD][N/A]1.150000;[2023-06-01][Cash Dividend][USD][N/A]1.265000;[2023-08-31][Cash Dividend][USD][N/A]1.265000;[2023-11-30][Cash Dividend][USD][N/A]1.265000;[2024-02-29][Cash Dividend][USD][N/A]1.265000;[2024-06-07][Cash Dividend][USD][N/A]1.355000;[2024-09-06][Cash Dividend][USD][N/A]1.355000;[2024-12-06][Cash Dividend][USD][N/A]1.355000;[2025-03-07][Cash Dividend][USD][N/A]1.355000;[2025-06-06][Cash Dividend][USD][N/A]1.422500;</t>
  </si>
  <si>
    <t>[1992-09-01][Cash Dividend][USD]0.031300;[1992-12-01][Cash Dividend][USD]0.031300;[1993-03-01][Cash Dividend][USD]0.031300;[1993-06-01][Cash Dividend][USD]0.031300;[1993-09-02][Cash Dividend][USD]0.031300;[1993-12-06][Cash Dividend][USD]0.031300;[1994-03-01][Cash Dividend][USD]0.035000;[1994-06-01][Cash Dividend][USD]0.035000;[1994-09-01][Cash Dividend][USD]0.035000;[1994-12-01][Cash Dividend][USD]0.035000;[1995-03-01][Cash Dividend][USD]0.040000;[1995-06-01][Cash Dividend][USD]0.040000;[1995-09-06][Cash Dividend][USD]0.040000;[1995-12-05][Cash Dividend][USD]0.040000;[1995-12-06][Cash Dividend][USD]0.040000;[1996-03-05][Cash Dividend][USD]0.047500;[1996-06-05][Cash Dividend][USD]0.047500;[1996-09-05][Cash Dividend][USD]0.047500;[1996-12-04][Cash Dividend][USD]0.047500;[1997-03-05][Cash Dividend][USD]0.055000;[1997-06-04][Cash Dividend][USD]0.055000;[1997-09-04][Cash Dividend][USD]0.055000;[1997-12-03][Cash Dividend][USD]0.055000;[1998-03-04][Cash Dividend][USD]0.062500;[1998-06-03][Cash Dividend][USD]0.062500;[1998-09-03][Cash Dividend][USD]0.062500;[1998-12-03][Cash Dividend][USD]0.062500;[1999-03-03][Cash Dividend][USD]0.070000;[1999-06-03][Cash Dividend][USD]0.070000;[1999-09-02][Cash Dividend][USD]0.070000;[1999-12-03][Cash Dividend][USD]0.070000;[2000-03-03][Cash Dividend][USD]0.077500;[2000-06-05][Cash Dividend][USD]0.077500;[2000-09-06][Cash Dividend][USD]0.077500;[2000-12-05][Cash Dividend][USD]0.077500;[2001-03-05][Cash Dividend][USD]0.085000;[2001-06-05][Cash Dividend][USD]0.085000;[2001-09-05][Cash Dividend][USD]0.085000;[2001-12-05][Cash Dividend][USD]0.085000;[2002-03-05][Cash Dividend][USD]0.095000;[2002-06-05][Cash Dividend][USD]0.095000;[2002-09-04][Cash Dividend][USD]0.095000;[2002-12-04][Cash Dividend][USD]0.095000;[2003-03-05][Cash Dividend][USD]0.107500;[2003-06-04][Cash Dividend][USD]0.107500;[2003-09-03][Cash Dividend][USD]0.107500;[2003-12-03][Cash Dividend][USD]0.135000;[2004-03-03][Cash Dividend][USD]0.150000;[2004-06-03][Cash Dividend][USD]0.150000;[2004-09-02][Cash Dividend][USD]0.150000;[2004-12-03][Cash Dividend][USD]0.150000;[2005-03-03][Cash Dividend][USD]0.180000;[2005-06-03][Cash Dividend][USD]0.180000;[2005-09-02][Cash Dividend][USD]0.180000;[2005-12-05][Cash Dividend][USD]0.180000;[2006-03-03][Cash Dividend][USD]0.250000;[2006-06-05][Cash Dividend][USD]0.250000;[2006-09-05][Cash Dividend][USD]0.250000;[2006-12-05][Cash Dividend][USD]0.250000;[2007-03-05][Cash Dividend][USD]0.300000;[2007-06-05][Cash Dividend][USD]0.300000;[2007-09-05][Cash Dividend][USD]0.300000;[2007-12-05][Cash Dividend][USD]0.300000;[2008-03-05][Cash Dividend][USD]0.375000;[2008-06-04][Cash Dividend][USD]0.375000;[2008-09-03][Cash Dividend][USD]0.375000;[2008-12-03][Cash Dividend][USD]0.375000;[2009-03-04][Cash Dividend][USD]0.400000;[2009-06-03][Cash Dividend][USD]0.400000;[2009-09-02][Cash Dividend][USD]0.400000;[2009-12-03][Cash Dividend][USD]0.400000;[2010-03-03][Cash Dividend][USD]0.450000;[2010-06-03][Cash Dividend][USD]0.450000;[2010-09-02][Cash Dividend][USD]0.450000;[2010-12-03][Cash Dividend][USD]0.450000;[2011-03-03][Cash Dividend][USD]0.500000;[2011-06-03][Cash Dividend][USD]0.500000;[2011-09-02][Cash Dividend][USD]0.500000;[2011-12-05][Cash Dividend][USD]0.500000;[2012-03-05][Cash Dividend][USD]0.550000;[2012-06-05][Cash Dividend][USD]0.550000;[2012-09-05][Cash Dividend][USD]0.550000;[2012-12-05][Cash Dividend][USD]0.550000;[2013-03-05][Cash Dividend][USD]0.600000;[2013-06-05][Cash Dividend][USD]0.600000;[2013-09-04][Cash Dividend][USD]0.600000;[2013-12-04][Cash Dividend][USD]0.600000;[2014-03-05][Cash Dividend][USD]0.650000;[2014-06-04][Cash Dividend][USD]0.650000;[2014-09-04][Cash Dividend][USD]0.650000;[2014-12-03][Cash Dividend][USD]0.650000;[2015-03-04][Cash Dividend][USD]0.715000;[2015-06-03][Cash Dividend][USD]0.715000;[2015-09-03][Cash Dividend][USD]0.715000;[2015-12-03][Cash Dividend][USD]0.715000;[2016-03-03][Cash Dividend][USD]0.750000;[2016-06-03][Cash Dividend][USD]0.750000;[2016-09-06][Cash Dividend][USD]0.750000;[2016-12-05][Cash Dividend][USD]0.750000;[2017-03-03][Cash Dividend][USD]0.787500;[2017-06-05][Cash Dividend][USD]0.787500;[2017-09-07][Cash Dividend][USD]0.787500;[2017-12-06][Cash Dividend][USD]0.787500;[2018-03-06][Cash Dividend][USD]0.825000;[2018-06-06][Cash Dividend][USD]0.825000;[2018-08-03][Cash Dividend][USD]0.825000;[2018-12-17][Cash Dividend][USD]0.825000;[2019-03-07][Cash Dividend][USD]0.875000;[2019-05-31][Cash Dividend][USD]0.875000;[2019-08-30][Cash Dividend][USD]0.875000;[2019-12-02][Cash Dividend][USD]0.875000;[2020-03-05][Cash Dividend][USD]0.963000;[2020-06-02][Cash Dividend][USD]0.963000;[2020-09-02][Cash Dividend][USD]0.963000;[2020-12-02][Cash Dividend][USD]0.963000;[2021-03-04][Cash Dividend][USD]1.060000;[2021-06-02][Cash Dividend][USD]1.060000;[2021-09-02][Cash Dividend][USD]1.060000;[2021-12-02][Cash Dividend][USD]1.060000;[2022-03-10][Cash Dividend][USD]1.170000;[2022-06-02][Cash Dividend][USD]1.170000;[2022-09-01][Cash Dividend][USD]1.170000;[2022-12-01][Cash Dividend][USD]1.170000;[2023-03-13][Cash Dividend][USD]1.275000;[2023-06-01][Cash Dividend][USD]1.275000;[2023-09-01][Cash Dividend][USD]1.275000;[2023-12-01][Cash Dividend][USD]1.275000;[2024-03-13][Cash Dividend][USD]1.390000;[2024-06-04][Cash Dividend][USD]1.390000;[2024-09-04][Cash Dividend][USD]1.390000;[2024-12-03][Cash Dividend][USD]1.390000;[2025-03-13][Cash Dividend][USD]1.500000;[2025-06-04][Cash Dividend][USD]1.500000;</t>
  </si>
  <si>
    <t>[1992-09-01][Cash Dividend][USD][N/A]0.031300;[1992-12-01][Cash Dividend][USD][N/A]0.031300;[1993-03-01][Cash Dividend][USD][N/A]0.031300;[1993-06-01][Cash Dividend][USD][N/A]0.031300;[1993-09-02][Cash Dividend][USD][N/A]0.031300;[1993-12-06][Cash Dividend][USD][N/A]0.031300;[1994-03-01][Cash Dividend][USD][N/A]0.035000;[1994-06-01][Cash Dividend][USD][N/A]0.035000;[1994-09-01][Cash Dividend][USD][N/A]0.035000;[1994-12-01][Cash Dividend][USD][N/A]0.035000;[1995-03-01][Cash Dividend][USD][N/A]0.040000;[1995-06-01][Cash Dividend][USD][N/A]0.040000;[1995-09-06][Cash Dividend][USD][N/A]0.040000;[1995-12-05][Cash Dividend][USD][N/A]0.040000;[1995-12-06][Cash Dividend][USD][N/A]0.040000;[1996-03-05][Cash Dividend][USD][N/A]0.047500;[1996-06-05][Cash Dividend][USD][N/A]0.047500;[1996-09-05][Cash Dividend][USD][N/A]0.047500;[1996-12-04][Cash Dividend][USD][N/A]0.047500;[1997-03-05][Cash Dividend][USD][N/A]0.055000;[1997-06-04][Cash Dividend][USD][N/A]0.055000;[1997-09-04][Cash Dividend][USD][N/A]0.055000;[1997-12-03][Cash Dividend][USD][N/A]0.055000;[1998-03-04][Cash Dividend][USD][N/A]0.062500;[1998-06-03][Cash Dividend][USD][N/A]0.062500;[1998-09-03][Cash Dividend][USD][N/A]0.062500;[1998-12-03][Cash Dividend][USD][N/A]0.062500;[1999-03-03][Cash Dividend][USD][N/A]0.070000;[1999-06-03][Cash Dividend][USD][N/A]0.070000;[1999-09-02][Cash Dividend][USD][N/A]0.070000;[1999-12-03][Cash Dividend][USD][N/A]0.070000;[2000-03-03][Cash Dividend][USD][N/A]0.077500;[2000-06-05][Cash Dividend][USD][N/A]0.077500;[2000-09-06][Cash Dividend][USD][N/A]0.077500;[2000-12-05][Cash Dividend][USD][N/A]0.077500;[2001-03-05][Cash Dividend][USD][N/A]0.085000;[2001-06-05][Cash Dividend][USD][N/A]0.085000;[2001-09-05][Cash Dividend][USD][N/A]0.085000;[2001-12-05][Cash Dividend][USD][N/A]0.085000;[2002-03-05][Cash Dividend][USD][N/A]0.095000;[2002-06-05][Cash Dividend][USD][N/A]0.095000;[2002-09-04][Cash Dividend][USD][N/A]0.095000;[2002-12-04][Cash Dividend][USD][N/A]0.095000;[2003-03-05][Cash Dividend][USD][N/A]0.107500;[2003-06-04][Cash Dividend][USD][N/A]0.107500;[2003-09-03][Cash Dividend][USD][N/A]0.107500;[2003-12-03][Cash Dividend][USD][N/A]0.135000;[2004-03-03][Cash Dividend][USD][N/A]0.150000;[2004-06-03][Cash Dividend][USD][N/A]0.150000;[2004-09-02][Cash Dividend][USD][N/A]0.150000;[2004-12-03][Cash Dividend][USD][N/A]0.150000;[2005-03-03][Cash Dividend][USD][N/A]0.180000;[2005-06-03][Cash Dividend][USD][N/A]0.180000;[2005-09-02][Cash Dividend][USD][N/A]0.180000;[2005-12-05][Cash Dividend][USD][N/A]0.180000;[2006-03-03][Cash Dividend][USD][N/A]0.250000;[2006-06-05][Cash Dividend][USD][N/A]0.250000;[2006-09-05][Cash Dividend][USD][N/A]0.250000;[2006-12-05][Cash Dividend][USD][N/A]0.250000;[2007-03-05][Cash Dividend][USD][N/A]0.300000;[2007-06-05][Cash Dividend][USD][N/A]0.300000;[2007-09-05][Cash Dividend][USD][N/A]0.300000;[2007-12-05][Cash Dividend][USD][N/A]0.300000;[2008-03-05][Cash Dividend][USD][N/A]0.375000;[2008-06-04][Cash Dividend][USD][N/A]0.375000;[2008-09-03][Cash Dividend][USD][N/A]0.375000;[2008-12-03][Cash Dividend][USD][N/A]0.375000;[2009-03-04][Cash Dividend][USD][N/A]0.400000;[2009-06-03][Cash Dividend][USD][N/A]0.400000;[2009-09-02][Cash Dividend][USD][N/A]0.400000;[2009-12-03][Cash Dividend][USD][N/A]0.400000;[2010-03-03][Cash Dividend][USD][N/A]0.450000;[2010-06-03][Cash Dividend][USD][N/A]0.450000;[2010-09-02][Cash Dividend][USD][N/A]0.450000;[2010-12-03][Cash Dividend][USD][N/A]0.450000;[2011-03-03][Cash Dividend][USD][N/A]0.500000;[2011-06-03][Cash Dividend][USD][N/A]0.500000;[2011-09-02][Cash Dividend][USD][N/A]0.500000;[2011-12-05][Cash Dividend][USD][N/A]0.500000;[2012-03-05][Cash Dividend][USD][N/A]0.550000;[2012-06-05][Cash Dividend][USD][N/A]0.550000;[2012-09-05][Cash Dividend][USD][N/A]0.550000;[2012-12-05][Cash Dividend][USD][N/A]0.550000;[2013-03-05][Cash Dividend][USD][N/A]0.600000;[2013-06-05][Cash Dividend][USD][N/A]0.600000;[2013-09-04][Cash Dividend][USD][N/A]0.600000;[2013-12-04][Cash Dividend][USD][N/A]0.600000;[2014-03-05][Cash Dividend][USD][N/A]0.650000;[2014-06-04][Cash Dividend][USD][N/A]0.650000;[2014-09-04][Cash Dividend][USD][N/A]0.650000;[2014-12-03][Cash Dividend][USD][N/A]0.650000;[2015-03-04][Cash Dividend][USD][N/A]0.715000;[2015-06-03][Cash Dividend][USD][N/A]0.715000;[2015-09-03][Cash Dividend][USD][N/A]0.715000;[2015-12-03][Cash Dividend][USD][N/A]0.715000;[2016-03-03][Cash Dividend][USD][N/A]0.750000;[2016-06-03][Cash Dividend][USD][N/A]0.750000;[2016-09-06][Cash Dividend][USD][N/A]0.750000;[2016-12-05][Cash Dividend][USD][N/A]0.750000;[2017-03-03][Cash Dividend][USD][N/A]0.787500;[2017-06-05][Cash Dividend][USD][N/A]0.787500;[2017-09-07][Cash Dividend][USD][N/A]0.787500;[2017-12-06][Cash Dividend][USD][N/A]0.787500;[2018-03-06][Cash Dividend][USD][N/A]0.825000;[2018-06-06][Cash Dividend][USD][N/A]0.825000;[2018-08-03][Cash Dividend][USD][N/A]0.825000;[2018-12-17][Cash Dividend][USD][N/A]0.825000;[2019-03-07][Cash Dividend][USD][N/A]0.875000;[2019-05-31][Cash Dividend][USD][N/A]0.875000;[2019-08-30][Cash Dividend][USD][N/A]0.875000;[2019-12-02][Cash Dividend][USD][N/A]0.875000;[2020-03-05][Cash Dividend][USD][N/A]0.963000;[2020-06-02][Cash Dividend][USD][N/A]0.963000;[2020-09-02][Cash Dividend][USD][N/A]0.963000;[2020-12-02][Cash Dividend][USD][N/A]0.963000;[2021-03-04][Cash Dividend][USD][N/A]1.060000;[2021-06-02][Cash Dividend][USD][N/A]1.060000;[2021-09-02][Cash Dividend][USD][N/A]1.060000;[2021-12-02][Cash Dividend][USD][N/A]1.060000;[2022-03-10][Cash Dividend][USD][N/A]1.170000;[2022-06-02][Cash Dividend][USD][N/A]1.170000;[2022-09-01][Cash Dividend][USD][N/A]1.170000;[2022-12-01][Cash Dividend][USD][N/A]1.170000;[2023-03-13][Cash Dividend][USD][N/A]1.275000;[2023-06-01][Cash Dividend][USD][N/A]1.275000;[2023-09-01][Cash Dividend][USD][N/A]1.275000;[2023-12-01][Cash Dividend][USD][N/A]1.275000;[2024-03-13][Cash Dividend][USD][N/A]1.390000;[2024-06-04][Cash Dividend][USD][N/A]1.390000;[2024-09-04][Cash Dividend][USD][N/A]1.390000;[2024-12-03][Cash Dividend][USD][N/A]1.390000;[2025-03-13][Cash Dividend][USD][N/A]1.500000;[2025-06-04][Cash Dividend][USD][N/A]1.500000;</t>
  </si>
  <si>
    <t>[1985-12-09][Cash Dividend][USD]0.206800;[1986-03-10][Cash Dividend][USD]0.216800;[1986-06-09][Cash Dividend][USD]0.216800;[1986-09-09][Cash Dividend][USD]0.216800;[1986-12-09][Cash Dividend][USD]0.216800;[1987-03-09][Cash Dividend][USD]0.226800;[1987-06-09][Cash Dividend][USD]0.226800;[1987-09-09][Cash Dividend][USD]0.226800;[1987-12-09][Cash Dividend][USD]0.226800;[1988-03-09][Cash Dividend][USD]0.226800;[1988-06-09][Cash Dividend][USD]0.226800;[1988-09-09][Cash Dividend][USD]0.226800;[1988-12-09][Cash Dividend][USD]0.226800;[1989-03-09][Cash Dividend][USD]0.226800;[1989-06-09][Cash Dividend][USD]0.226800;[1989-09-11][Cash Dividend][USD]0.226800;[1989-12-11][Cash Dividend][USD]0.226800;[1990-03-09][Cash Dividend][USD]0.226800;[1990-06-11][Cash Dividend][USD]0.226800;[1990-09-10][Cash Dividend][USD]0.226800;[1990-12-10][Cash Dividend][USD]0.083400;[1991-03-11][Cash Dividend][USD]0.083400;[1991-06-10][Cash Dividend][USD]0.083400;[1991-09-09][Cash Dividend][USD]0.083400;[1991-12-09][Cash Dividend][USD]0.083400;[1991-12-23][Cash Dividend][USD]0.016500;[1992-03-31][Cash Dividend][USD]0.100100;[1992-06-29][Cash Dividend][USD]0.100100;[1992-09-30][Cash Dividend][USD]0.100100;[1992-12-30][Cash Dividend][USD]0.100100;[1993-03-31][Cash Dividend][USD]0.110100;[1993-06-29][Cash Dividend][USD]0.110100;[1993-09-30][Cash Dividend][USD]0.110100;[1993-12-31][Cash Dividend][USD]0.126700;[1994-03-30][Cash Dividend][USD]0.126700;[1994-06-29][Cash Dividend][USD]0.126700;[1994-09-30][Cash Dividend][USD]0.146700;[1994-12-30][Cash Dividend][USD]0.146700;[1995-03-31][Cash Dividend][USD]0.146700;[1995-07-03][Cash Dividend][USD]0.166700;[1995-10-03][Cash Dividend][USD]0.166700;[1996-01-03][Cash Dividend][USD]0.166700;[1996-04-02][Cash Dividend][USD]0.186700;[1996-07-02][Cash Dividend][USD]0.186700;[1996-10-01][Cash Dividend][USD]0.186700;[1997-01-02][Cash Dividend][USD]0.186700;[1997-04-02][Cash Dividend][USD]0.206700;[1997-07-01][Cash Dividend][USD]0.206700;[1997-10-02][Cash Dividend][USD]0.206700;[1998-01-02][Cash Dividend][USD]0.206700;[1998-04-02][Cash Dividend][USD]0.240000;[1998-07-01][Cash Dividend][USD]0.240000;[1998-10-02][Cash Dividend][USD]0.240000;[1999-01-04][Cash Dividend][USD]0.240000;[1999-04-01][Cash Dividend][USD]0.273300;[1999-07-01][Cash Dividend][USD]0.273300;[1999-10-04][Cash Dividend][USD]0.273300;[2000-01-04][Cash Dividend][USD]0.273300;[2000-04-04][Cash Dividend][USD]0.320000;[2000-07-03][Cash Dividend][USD]0.320000;[2000-10-04][Cash Dividend][USD]0.320000;[2001-01-03][Cash Dividend][USD]0.320000;[2001-04-04][Cash Dividend][USD]0.340000;[2001-07-03][Cash Dividend][USD]0.340000;[2001-10-03][Cash Dividend][USD]0.340000;[2002-01-02][Cash Dividend][USD]0.340000;[2002-04-03][Cash Dividend][USD]0.340000;[2002-07-02][Cash Dividend][USD]0.340000;[2002-10-02][Cash Dividend][USD]0.340000;[2003-01-02][Cash Dividend][USD]0.340000;[2003-04-02][Cash Dividend][USD]0.340000;[2003-07-01][Cash Dividend][USD]0.340000;[2003-10-02][Cash Dividend][USD]0.340000;[2004-01-02][Cash Dividend][USD]0.340000;[2004-04-02][Cash Dividend][USD]0.340000;[2004-07-01][Cash Dividend][USD]0.340000;[2004-10-04][Cash Dividend][USD]0.340000;[2005-01-04][Cash Dividend][USD]0.340000;[2005-04-04][Cash Dividend][USD]0.340000;[2005-07-01][Cash Dividend][USD]0.340000;[2005-10-04][Cash Dividend][USD]0.340000;[2006-01-04][Cash Dividend][USD]0.340000;[2006-04-04][Cash Dividend][USD]0.340000;[2006-07-03][Cash Dividend][USD]0.340000;[2006-10-04][Cash Dividend][USD]0.340000;[2007-01-03][Cash Dividend][USD]0.340000;[2007-04-03][Cash Dividend][USD]0.340000;[2007-07-03][Cash Dividend][USD]0.380000;[2007-10-03][Cash Dividend][USD]0.380000;[2008-01-02][Cash Dividend][USD]0.380000;[2008-04-02][Cash Dividend][USD]0.380000;[2008-07-01][Cash Dividend][USD]0.380000;[2008-10-02][Cash Dividend][USD]0.380000;[2009-01-02][Cash Dividend][USD]0.380000;[2009-04-02][Cash Dividend][USD]0.050000;[2009-07-01][Cash Dividend][USD]0.050000;[2009-10-02][Cash Dividend][USD]0.050000;[2010-01-04][Cash Dividend][USD]0.050000;[2010-04-01][Cash Dividend][USD]0.050000;[2010-07-01][Cash Dividend][USD]0.050000;[2010-10-04][Cash Dividend][USD]0.050000;[2011-01-04][Cash Dividend][USD]0.050000;[2011-04-04][Cash Dividend][USD]0.250000;[2011-07-01][Cash Dividend][USD]0.250000;[2011-10-04][Cash Dividend][USD]0.250000;[2012-01-04][Cash Dividend][USD]0.250000;[2012-04-03][Cash Dividend][USD]0.300000;[2012-07-03][Cash Dividend][USD]0.300000;[2012-10-03][Cash Dividend][USD]0.300000;[2013-01-02][Cash Dividend][USD]0.300000;[2013-04-03][Cash Dividend][USD]0.300000;[2013-07-02][Cash Dividend][USD]0.380000;[2013-10-02][Cash Dividend][USD]0.380000;[2014-01-02][Cash Dividend][USD]0.380000;[2014-04-02][Cash Dividend][USD]0.380000;[2014-07-01][Cash Dividend][USD]0.400000;[2014-10-02][Cash Dividend][USD]0.400000;[2015-01-02][Cash Dividend][USD]0.400000;[2015-04-01][Cash Dividend][USD]0.400000;[2015-07-01][Cash Dividend][USD]0.440000;[2015-10-02][Cash Dividend][USD]0.440000;[2016-01-04][Cash Dividend][USD]0.440000;[2016-04-04][Cash Dividend][USD]0.440000;[2016-07-01][Cash Dividend][USD]0.480000;[2016-10-04][Cash Dividend][USD]0.480000;[2017-01-04][Cash Dividend][USD]0.480000;[2017-04-04][Cash Dividend][USD]0.500000;[2017-07-03][Cash Dividend][USD]0.500000;[2017-10-05][Cash Dividend][USD]0.560000;[2018-01-04][Cash Dividend][USD]0.560000;[2018-04-05][Cash Dividend][USD]0.560000;[2018-07-05][Cash Dividend][USD]0.560000;[2018-10-04][Cash Dividend][USD]0.800000;[2019-01-03][Cash Dividend][USD]0.800000;[2019-04-04][Cash Dividend][USD]0.800000;[2019-07-03][Cash Dividend][USD]0.800000;[2019-10-03][Cash Dividend][USD]0.900000;[2020-01-03][Cash Dividend][USD]0.900000;[2020-04-03][Cash Dividend][USD]0.900000;[2020-07-02][Cash Dividend][USD]0.900000;[2020-10-05][Cash Dividend][USD]0.900000;[2021-01-05][Cash Dividend][USD]0.900000;[2021-04-05][Cash Dividend][USD]0.900000;[2021-07-02][Cash Dividend][USD]0.900000;[2021-10-05][Cash Dividend][USD]1.000000;[2022-01-05][Cash Dividend][USD]1.000000;[2022-04-05][Cash Dividend][USD]1.000000;[2022-07-05][Cash Dividend][USD]1.000000;[2022-10-05][Cash Dividend][USD]1.000000;[2023-01-05][Cash Dividend][USD]1.000000;[2023-04-05][Cash Dividend][USD]1.000000;[2023-07-05][Cash Dividend][USD]1.000000;[2023-10-05][Cash Dividend][USD]1.050000;[2024-01-04][Cash Dividend][USD]1.050000;[2024-04-04][Cash Dividend][USD]1.150000;[2024-07-05][Cash Dividend][USD]1.150000;[2024-10-04][Cash Dividend][USD]1.250000;[2025-01-06][Cash Dividend][USD]1.250000;[2025-04-04][Cash Dividend][USD]1.400000;[2025-07-03][Cash Dividend][USD]1.400000;</t>
  </si>
  <si>
    <t>[1985-12-09][Cash Dividend][USD][N/A]0.206800;[1986-03-10][Cash Dividend][USD][N/A]0.216800;[1986-06-09][Cash Dividend][USD][N/A]0.216800;[1986-09-09][Cash Dividend][USD][N/A]0.216800;[1986-12-09][Cash Dividend][USD][N/A]0.216800;[1987-03-09][Cash Dividend][USD][N/A]0.226800;[1987-06-09][Cash Dividend][USD][N/A]0.226800;[1987-09-09][Cash Dividend][USD][N/A]0.226800;[1987-12-09][Cash Dividend][USD][N/A]0.226800;[1988-03-09][Cash Dividend][USD][N/A]0.226800;[1988-06-09][Cash Dividend][USD][N/A]0.226800;[1988-09-09][Cash Dividend][USD][N/A]0.226800;[1988-12-09][Cash Dividend][USD][N/A]0.226800;[1989-03-09][Cash Dividend][USD][N/A]0.226800;[1989-06-09][Cash Dividend][USD][N/A]0.226800;[1989-09-11][Cash Dividend][USD][N/A]0.226800;[1989-12-11][Cash Dividend][USD][N/A]0.226800;[1990-03-09][Cash Dividend][USD][N/A]0.226800;[1990-06-11][Cash Dividend][USD][N/A]0.226800;[1990-09-10][Cash Dividend][USD][N/A]0.226800;[1990-12-10][Cash Dividend][USD][N/A]0.083400;[1991-03-11][Cash Dividend][USD][N/A]0.083400;[1991-06-10][Cash Dividend][USD][N/A]0.083400;[1991-09-09][Cash Dividend][USD][N/A]0.083400;[1991-12-09][Cash Dividend][USD][N/A]0.083400;[1991-12-23][Cash Dividend][USD][N/A]0.016500;[1992-03-31][Cash Dividend][USD][N/A]0.100100;[1992-06-29][Cash Dividend][USD][N/A]0.100100;[1992-09-30][Cash Dividend][USD][N/A]0.100100;[1992-12-30][Cash Dividend][USD][N/A]0.100100;[1993-03-31][Cash Dividend][USD][N/A]0.110100;[1993-06-29][Cash Dividend][USD][N/A]0.110100;[1993-09-30][Cash Dividend][USD][N/A]0.110100;[1993-12-31][Cash Dividend][USD][N/A]0.126700;[1994-03-30][Cash Dividend][USD][N/A]0.126700;[1994-06-29][Cash Dividend][USD][N/A]0.126700;[1994-09-30][Cash Dividend][USD][N/A]0.146700;[1994-12-30][Cash Dividend][USD][N/A]0.146700;[1995-03-31][Cash Dividend][USD][N/A]0.146700;[1995-07-03][Cash Dividend][USD][N/A]0.166700;[1995-10-03][Cash Dividend][USD][N/A]0.166700;[1996-01-03][Cash Dividend][USD][N/A]0.166700;[1996-04-02][Cash Dividend][USD][N/A]0.186700;[1996-07-02][Cash Dividend][USD][N/A]0.186700;[1996-10-01][Cash Dividend][USD][N/A]0.186700;[1997-01-02][Cash Dividend][USD][N/A]0.186700;[1997-04-02][Cash Dividend][USD][N/A]0.206700;[1997-07-01][Cash Dividend][USD][N/A]0.206700;[1997-10-02][Cash Dividend][USD][N/A]0.206700;[1998-01-02][Cash Dividend][USD][N/A]0.206700;[1998-04-02][Cash Dividend][USD][N/A]0.240000;[1998-07-01][Cash Dividend][USD][N/A]0.240000;[1998-10-02][Cash Dividend][USD][N/A]0.240000;[1999-01-04][Cash Dividend][USD][N/A]0.240000;[1999-04-01][Cash Dividend][USD][N/A]0.273300;[1999-07-01][Cash Dividend][USD][N/A]0.273300;[1999-10-04][Cash Dividend][USD][N/A]0.273300;[2000-01-04][Cash Dividend][USD][N/A]0.273300;[2000-04-04][Cash Dividend][USD][N/A]0.320000;[2000-07-03][Cash Dividend][USD][N/A]0.320000;[2000-10-04][Cash Dividend][USD][N/A]0.320000;[2001-01-03][Cash Dividend][USD][N/A]0.320000;[2001-04-04][Cash Dividend][USD][N/A]0.340000;[2001-07-03][Cash Dividend][USD][N/A]0.340000;[2001-10-03][Cash Dividend][USD][N/A]0.340000;[2002-01-02][Cash Dividend][USD][N/A]0.340000;[2002-04-03][Cash Dividend][USD][N/A]0.340000;[2002-07-02][Cash Dividend][USD][N/A]0.340000;[2002-10-02][Cash Dividend][USD][N/A]0.340000;[2003-01-02][Cash Dividend][USD][N/A]0.340000;[2003-04-02][Cash Dividend][USD][N/A]0.340000;[2003-07-01][Cash Dividend][USD][N/A]0.340000;[2003-10-02][Cash Dividend][USD][N/A]0.340000;[2004-01-02][Cash Dividend][USD][N/A]0.340000;[2004-04-02][Cash Dividend][USD][N/A]0.340000;[2004-07-01][Cash Dividend][USD][N/A]0.340000;[2004-10-04][Cash Dividend][USD][N/A]0.340000;[2005-01-04][Cash Dividend][USD][N/A]0.340000;[2005-04-04][Cash Dividend][USD][N/A]0.340000;[2005-07-01][Cash Dividend][USD][N/A]0.340000;[2005-10-04][Cash Dividend][USD][N/A]0.340000;[2006-01-04][Cash Dividend][USD][N/A]0.340000;[2006-04-04][Cash Dividend][USD][N/A]0.340000;[2006-07-03][Cash Dividend][USD][N/A]0.340000;[2006-10-04][Cash Dividend][USD][N/A]0.340000;[2007-01-03][Cash Dividend][USD][N/A]0.340000;[2007-04-03][Cash Dividend][USD][N/A]0.340000;[2007-07-03][Cash Dividend][USD][N/A]0.380000;[2007-10-03][Cash Dividend][USD][N/A]0.380000;[2008-01-02][Cash Dividend][USD][N/A]0.380000;[2008-04-02][Cash Dividend][USD][N/A]0.380000;[2008-07-01][Cash Dividend][USD][N/A]0.380000;[2008-10-02][Cash Dividend][USD][N/A]0.380000;[2009-01-02][Cash Dividend][USD][N/A]0.380000;[2009-04-02][Cash Dividend][USD][N/A]0.050000;[2009-07-01][Cash Dividend][USD][N/A]0.050000;[2009-10-02][Cash Dividend][USD][N/A]0.050000;[2010-01-04][Cash Dividend][USD][N/A]0.050000;[2010-04-01][Cash Dividend][USD][N/A]0.050000;[2010-07-01][Cash Dividend][USD][N/A]0.050000;[2010-10-04][Cash Dividend][USD][N/A]0.050000;[2011-01-04][Cash Dividend][USD][N/A]0.050000;[2011-04-04][Cash Dividend][USD][N/A]0.250000;[2011-07-01][Cash Dividend][USD][N/A]0.250000;[2011-10-04][Cash Dividend][USD][N/A]0.250000;[2012-01-04][Cash Dividend][USD][N/A]0.250000;[2012-04-03][Cash Dividend][USD][N/A]0.300000;[2012-07-03][Cash Dividend][USD][N/A]0.300000;[2012-10-03][Cash Dividend][USD][N/A]0.300000;[2013-01-02][Cash Dividend][USD][N/A]0.300000;[2013-04-03][Cash Dividend][USD][N/A]0.300000;[2013-07-02][Cash Dividend][USD][N/A]0.380000;[2013-10-02][Cash Dividend][USD][N/A]0.380000;[2014-01-02][Cash Dividend][USD][N/A]0.380000;[2014-04-02][Cash Dividend][USD][N/A]0.380000;[2014-07-01][Cash Dividend][USD][N/A]0.400000;[2014-10-02][Cash Dividend][USD][N/A]0.400000;[2015-01-02][Cash Dividend][USD][N/A]0.400000;[2015-04-01][Cash Dividend][USD][N/A]0.400000;[2015-07-01][Cash Dividend][USD][N/A]0.440000;[2015-10-02][Cash Dividend][USD][N/A]0.440000;[2016-01-04][Cash Dividend][USD][N/A]0.440000;[2016-04-04][Cash Dividend][USD][N/A]0.440000;[2016-07-01][Cash Dividend][USD][N/A]0.480000;[2016-10-04][Cash Dividend][USD][N/A]0.480000;[2017-01-04][Cash Dividend][USD][N/A]0.480000;[2017-04-04][Cash Dividend][USD][N/A]0.500000;[2017-07-03][Cash Dividend][USD][N/A]0.500000;[2017-10-05][Cash Dividend][USD][N/A]0.560000;[2018-01-04][Cash Dividend][USD][N/A]0.560000;[2018-04-05][Cash Dividend][USD][N/A]0.560000;[2018-07-05][Cash Dividend][USD][N/A]0.560000;[2018-10-04][Cash Dividend][USD][N/A]0.800000;[2019-01-03][Cash Dividend][USD][N/A]0.800000;[2019-04-04][Cash Dividend][USD][N/A]0.800000;[2019-07-03][Cash Dividend][USD][N/A]0.800000;[2019-10-03][Cash Dividend][USD][N/A]0.900000;[2020-01-03][Cash Dividend][USD][N/A]0.900000;[2020-04-03][Cash Dividend][USD][N/A]0.900000;[2020-07-02][Cash Dividend][USD][N/A]0.900000;[2020-10-05][Cash Dividend][USD][N/A]0.900000;[2021-01-05][Cash Dividend][USD][N/A]0.900000;[2021-04-05][Cash Dividend][USD][N/A]0.900000;[2021-07-02][Cash Dividend][USD][N/A]0.900000;[2021-10-05][Cash Dividend][USD][N/A]1.000000;[2022-01-05][Cash Dividend][USD][N/A]1.000000;[2022-04-05][Cash Dividend][USD][N/A]1.000000;[2022-07-05][Cash Dividend][USD][N/A]1.000000;[2022-10-05][Cash Dividend][USD][N/A]1.000000;[2023-01-05][Cash Dividend][USD][N/A]1.000000;[2023-04-05][Cash Dividend][USD][N/A]1.000000;[2023-07-05][Cash Dividend][USD][N/A]1.000000;[2023-10-05][Cash Dividend][USD][N/A]1.050000;[2024-01-04][Cash Dividend][USD][N/A]1.050000;[2024-04-04][Cash Dividend][USD][N/A]1.150000;[2024-07-05][Cash Dividend][USD][N/A]1.150000;[2024-10-04][Cash Dividend][USD][N/A]1.250000;[2025-01-06][Cash Dividend][USD][N/A]1.250000;[2025-04-04][Cash Dividend][USD][N/A]1.400000;[2025-07-03][Cash Dividend][USD][N/A]1.400000;</t>
  </si>
  <si>
    <t>[1986-02-27][Cash Dividend][USD]0.001575;[1986-05-30][Cash Dividend][USD]0.001575;[1986-08-29][Cash Dividend][USD]0.001575;[1986-12-09][Cash Dividend][USD]0.001575;[1987-03-16][Cash Dividend][USD]0.001575;[1987-06-15][Cash Dividend][USD]0.001575;[1987-09-04][Cash Dividend][USD]0.001575;[1987-12-07][Cash Dividend][USD]0.001575;[1988-03-14][Cash Dividend][USD]0.001575;[1988-06-13][Cash Dividend][USD]0.001575;[1988-09-12][Cash Dividend][USD]0.001575;[1988-12-12][Cash Dividend][USD]0.002350;[1989-03-13][Cash Dividend][USD]0.002350;[1989-06-12][Cash Dividend][USD]0.002350;[1989-09-11][Cash Dividend][USD]0.002350;[1989-12-11][Cash Dividend][USD]0.003125;[1990-03-12][Cash Dividend][USD]0.003125;[1990-06-11][Cash Dividend][USD]0.003125;[1990-09-10][Cash Dividend][USD]0.003125;[1990-12-10][Cash Dividend][USD]0.004375;[1991-03-11][Cash Dividend][USD]0.004375;[1991-06-10][Cash Dividend][USD]0.004375;[1991-09-09][Cash Dividend][USD]0.004375;[1991-12-09][Cash Dividend][USD]0.004700;[1992-03-09][Cash Dividend][USD]0.004700;[1992-06-08][Cash Dividend][USD]0.004700;[1992-09-04][Cash Dividend][USD]0.004700;[1992-12-07][Cash Dividend][USD]0.006250;[1993-03-08][Cash Dividend][USD]0.006250;[1993-06-07][Cash Dividend][USD]0.006250;[1993-09-03][Cash Dividend][USD]0.006250;[1993-12-06][Cash Dividend][USD]0.006250;[1994-03-07][Cash Dividend][USD]0.006250;[1994-06-06][Cash Dividend][USD]0.006250;[1994-09-02][Cash Dividend][USD]0.006250;[1994-12-05][Cash Dividend][USD]0.007813;[1995-03-06][Cash Dividend][USD]0.007813;[1995-06-06][Cash Dividend][USD]0.007813;[1995-09-06][Cash Dividend][USD]0.007813;[1995-12-06][Cash Dividend][USD]0.009375;[1996-03-06][Cash Dividend][USD]0.009375;[1996-06-05][Cash Dividend][USD]0.009375;[1996-09-04][Cash Dividend][USD]0.009375;[1996-12-13][Cash Dividend][USD]0.012500;[1997-03-18][Cash Dividend][USD]0.012500;[1997-06-16][Cash Dividend][USD]0.012500;[1997-09-18][Cash Dividend][USD]0.012500;[1997-12-18][Cash Dividend][USD]0.015000;[1998-03-18][Cash Dividend][USD]0.015000;[1998-06-15][Cash Dividend][USD]0.015000;[1998-09-17][Cash Dividend][USD]0.015000;[1998-12-17][Cash Dividend][USD]0.015000;[1999-03-18][Cash Dividend][USD]0.015000;[1999-06-14][Cash Dividend][USD]0.015000;[1999-09-16][Cash Dividend][USD]0.015000;[1999-12-16][Cash Dividend][USD]0.015000;[2000-03-16][Cash Dividend][USD]0.015000;[2000-06-14][Cash Dividend][USD]0.015000;[2000-09-14][Cash Dividend][USD]0.015000;[2000-12-14][Cash Dividend][USD]0.015000;[2001-03-15][Cash Dividend][USD]0.015000;[2001-06-13][Cash Dividend][USD]0.015000;[2001-09-13][Cash Dividend][USD]0.015000;[2001-12-13][Cash Dividend][USD]0.015000;[2002-03-14][Cash Dividend][USD]0.015000;[2002-06-12][Cash Dividend][USD]0.015000;[2002-09-12][Cash Dividend][USD]0.015000;[2002-12-12][Cash Dividend][USD]0.017500;[2003-03-13][Cash Dividend][USD]0.017500;[2003-06-11][Cash Dividend][USD]0.017500;[2003-09-11][Cash Dividend][USD]0.017500;[2003-12-11][Cash Dividend][USD]0.025000;[2004-03-11][Cash Dividend][USD]0.025000;[2004-06-10][Cash Dividend][USD]0.025000;[2004-09-09][Cash Dividend][USD]0.025000;[2004-12-09][Cash Dividend][USD]0.031250;[2005-03-10][Cash Dividend][USD]0.031250;[2005-06-09][Cash Dividend][USD]0.031250;[2005-09-08][Cash Dividend][USD]0.031250;[2005-12-08][Cash Dividend][USD]0.038750;[2006-03-09][Cash Dividend][USD]0.038750;[2006-06-08][Cash Dividend][USD]0.038750;[2006-09-07][Cash Dividend][USD]0.038750;[2006-12-07][Cash Dividend][USD]0.046250;[2007-03-08][Cash Dividend][USD]0.046250;[2007-06-07][Cash Dividend][USD]0.046250;[2007-09-06][Cash Dividend][USD]0.046250;[2007-12-06][Cash Dividend][USD]0.057500;[2008-03-06][Cash Dividend][USD]0.057500;[2008-06-05][Cash Dividend][USD]0.057500;[2008-09-04][Cash Dividend][USD]0.057500;[2008-12-04][Cash Dividend][USD]0.062500;[2009-03-05][Cash Dividend][USD]0.062500;[2009-06-04][Cash Dividend][USD]0.062500;[2009-09-03][Cash Dividend][USD]0.062500;[2009-12-03][Cash Dividend][USD]0.067500;[2010-03-04][Cash Dividend][USD]0.067500;[2010-06-03][Cash Dividend][USD]0.067500;[2010-09-02][Cash Dividend][USD]0.067500;[2010-12-02][Cash Dividend][USD]0.077500;[2011-03-03][Cash Dividend][USD]0.077500;[2011-06-02][Cash Dividend][USD]0.077500;[2011-09-01][Cash Dividend][USD]0.077500;[2011-12-01][Cash Dividend][USD]0.090000;[2012-03-01][Cash Dividend][USD]0.090000;[2012-05-31][Cash Dividend][USD]0.090000;[2012-08-30][Cash Dividend][USD]0.090000;[2012-12-06][Cash Dividend][USD]0.105000;[2013-02-28][Cash Dividend][USD]0.105000;[2013-05-30][Cash Dividend][USD]0.105000;[2013-08-29][Cash Dividend][USD]0.105000;[2013-12-12][Cash Dividend][USD]0.120000;[2014-02-27][Cash Dividend][USD]0.120000;[2014-05-29][Cash Dividend][USD]0.120000;[2014-08-28][Cash Dividend][USD]0.120000;[2014-12-11][Cash Dividend][USD]0.140000;[2015-02-26][Cash Dividend][USD]0.140000;[2015-05-28][Cash Dividend][USD]0.140000;[2015-09-03][Cash Dividend][USD]0.140000;[2015-12-07][Cash Dividend][USD]0.160000;[2016-03-03][Cash Dividend][USD]0.160000;[2016-06-02][Cash Dividend][USD]0.160000;[2016-09-01][Cash Dividend][USD]0.160000;[2016-12-01][Cash Dividend][USD]0.180000;[2017-03-02][Cash Dividend][USD]0.180000;[2017-06-01][Cash Dividend][USD]0.180000;[2017-08-31][Cash Dividend][USD]0.180000;[2017-12-01][Cash Dividend][USD]0.200000;[2018-03-02][Cash Dividend][USD]0.200000;[2018-06-01][Cash Dividend][USD]0.200000;[2018-08-31][Cash Dividend][USD]0.200000;[2018-11-30][Cash Dividend][USD]0.220000;[2019-03-01][Cash Dividend][USD]0.220000;[2019-05-31][Cash Dividend][USD]0.220000;[2019-08-30][Cash Dividend][USD]0.220000;[2019-11-29][Cash Dividend][USD]0.245000;[2020-02-28][Cash Dividend][USD]0.245000;[2020-05-29][Cash Dividend][USD]0.245000;[2020-08-28][Cash Dividend][USD]0.245000;[2020-12-04][Cash Dividend][USD]0.275000;[2021-02-26][Cash Dividend][USD]0.275000;[2021-05-28][Cash Dividend][USD]0.275000;[2021-08-27][Cash Dividend][USD]0.275000;[2021-12-03][Cash Dividend][USD]0.305000;[2022-03-04][Cash Dividend][USD]0.305000;[2022-06-03][Cash Dividend][USD]0.305000;[2022-09-02][Cash Dividend][USD]0.305000;[2022-12-02][Cash Dividend][USD]0.340000;[2023-03-03][Cash Dividend][USD]0.340000;[2023-06-02][Cash Dividend][USD]0.340000;[2023-09-01][Cash Dividend][USD]0.340000;[2023-12-01][Cash Dividend][USD]0.370000;[2024-03-01][Cash Dividend][USD]0.370000;[2024-06-03][Cash Dividend][USD]0.370000;[2024-09-03][Cash Dividend][USD]0.370000;[2024-12-02][Cash Dividend][USD]0.400000;[2025-03-03][Cash Dividend][USD]0.400000;[2025-06-02][Cash Dividend][USD]0.400000;</t>
  </si>
  <si>
    <t>[1986-02-27][Cash Dividend][USD][N/A]0.001575;[1986-05-30][Cash Dividend][USD][N/A]0.001575;[1986-08-29][Cash Dividend][USD][N/A]0.001575;[1986-12-09][Cash Dividend][USD][N/A]0.001575;[1987-03-16][Cash Dividend][USD][N/A]0.001575;[1987-06-15][Cash Dividend][USD][N/A]0.001575;[1987-09-04][Cash Dividend][USD][N/A]0.001575;[1987-12-07][Cash Dividend][USD][N/A]0.001575;[1988-03-14][Cash Dividend][USD][N/A]0.001575;[1988-06-13][Cash Dividend][USD][N/A]0.001575;[1988-09-12][Cash Dividend][USD][N/A]0.001575;[1988-12-12][Cash Dividend][USD][N/A]0.002350;[1989-03-13][Cash Dividend][USD][N/A]0.002350;[1989-06-12][Cash Dividend][USD][N/A]0.002350;[1989-09-11][Cash Dividend][USD][N/A]0.002350;[1989-12-11][Cash Dividend][USD][N/A]0.003125;[1990-03-12][Cash Dividend][USD][N/A]0.003125;[1990-06-11][Cash Dividend][USD][N/A]0.003125;[1990-09-10][Cash Dividend][USD][N/A]0.003125;[1990-12-10][Cash Dividend][USD][N/A]0.004375;[1991-03-11][Cash Dividend][USD][N/A]0.004375;[1991-06-10][Cash Dividend][USD][N/A]0.004375;[1991-09-09][Cash Dividend][USD][N/A]0.004375;[1991-12-09][Cash Dividend][USD][N/A]0.004700;[1992-03-09][Cash Dividend][USD][N/A]0.004700;[1992-06-08][Cash Dividend][USD][N/A]0.004700;[1992-09-04][Cash Dividend][USD][N/A]0.004700;[1992-12-07][Cash Dividend][USD][N/A]0.006250;[1993-03-08][Cash Dividend][USD][N/A]0.006250;[1993-06-07][Cash Dividend][USD][N/A]0.006250;[1993-09-03][Cash Dividend][USD][N/A]0.006250;[1993-12-06][Cash Dividend][USD][N/A]0.006250;[1994-03-07][Cash Dividend][USD][N/A]0.006250;[1994-06-06][Cash Dividend][USD][N/A]0.006250;[1994-09-02][Cash Dividend][USD][N/A]0.006250;[1994-12-05][Cash Dividend][USD][N/A]0.007813;[1995-03-06][Cash Dividend][USD][N/A]0.007813;[1995-06-06][Cash Dividend][USD][N/A]0.007813;[1995-09-06][Cash Dividend][USD][N/A]0.007813;[1995-12-06][Cash Dividend][USD][N/A]0.009375;[1996-03-06][Cash Dividend][USD][N/A]0.009375;[1996-06-05][Cash Dividend][USD][N/A]0.009375;[1996-09-04][Cash Dividend][USD][N/A]0.009375;[1996-12-13][Cash Dividend][USD][N/A]0.012500;[1997-03-18][Cash Dividend][USD][N/A]0.012500;[1997-06-16][Cash Dividend][USD][N/A]0.012500;[1997-09-18][Cash Dividend][USD][N/A]0.012500;[1997-12-18][Cash Dividend][USD][N/A]0.015000;[1998-03-18][Cash Dividend][USD][N/A]0.015000;[1998-06-15][Cash Dividend][USD][N/A]0.015000;[1998-09-17][Cash Dividend][USD][N/A]0.015000;[1998-12-17][Cash Dividend][USD][N/A]0.015000;[1999-03-18][Cash Dividend][USD][N/A]0.015000;[1999-06-14][Cash Dividend][USD][N/A]0.015000;[1999-09-16][Cash Dividend][USD][N/A]0.015000;[1999-12-16][Cash Dividend][USD][N/A]0.015000;[2000-03-16][Cash Dividend][USD][N/A]0.015000;[2000-06-14][Cash Dividend][USD][N/A]0.015000;[2000-09-14][Cash Dividend][USD][N/A]0.015000;[2000-12-14][Cash Dividend][USD][N/A]0.015000;[2001-03-15][Cash Dividend][USD][N/A]0.015000;[2001-06-13][Cash Dividend][USD][N/A]0.015000;[2001-09-13][Cash Dividend][USD][N/A]0.015000;[2001-12-13][Cash Dividend][USD][N/A]0.015000;[2002-03-14][Cash Dividend][USD][N/A]0.015000;[2002-06-12][Cash Dividend][USD][N/A]0.015000;[2002-09-12][Cash Dividend][USD][N/A]0.015000;[2002-12-12][Cash Dividend][USD][N/A]0.017500;[2003-03-13][Cash Dividend][USD][N/A]0.017500;[2003-06-11][Cash Dividend][USD][N/A]0.017500;[2003-09-11][Cash Dividend][USD][N/A]0.017500;[2003-12-11][Cash Dividend][USD][N/A]0.025000;[2004-03-11][Cash Dividend][USD][N/A]0.025000;[2004-06-10][Cash Dividend][USD][N/A]0.025000;[2004-09-09][Cash Dividend][USD][N/A]0.025000;[2004-12-09][Cash Dividend][USD][N/A]0.031250;[2005-03-10][Cash Dividend][USD][N/A]0.031250;[2005-06-09][Cash Dividend][USD][N/A]0.031250;[2005-09-08][Cash Dividend][USD][N/A]0.031250;[2005-12-08][Cash Dividend][USD][N/A]0.038750;[2006-03-09][Cash Dividend][USD][N/A]0.038750;[2006-06-08][Cash Dividend][USD][N/A]0.038750;[2006-09-07][Cash Dividend][USD][N/A]0.038750;[2006-12-07][Cash Dividend][USD][N/A]0.046250;[2007-03-08][Cash Dividend][USD][N/A]0.046250;[2007-06-07][Cash Dividend][USD][N/A]0.046250;[2007-09-06][Cash Dividend][USD][N/A]0.046250;[2007-12-06][Cash Dividend][USD][N/A]0.057500;[2008-03-06][Cash Dividend][USD][N/A]0.057500;[2008-06-05][Cash Dividend][USD][N/A]0.057500;[2008-09-04][Cash Dividend][USD][N/A]0.057500;[2008-12-04][Cash Dividend][USD][N/A]0.062500;[2009-03-05][Cash Dividend][USD][N/A]0.062500;[2009-06-04][Cash Dividend][USD][N/A]0.062500;[2009-09-03][Cash Dividend][USD][N/A]0.062500;[2009-12-03][Cash Dividend][USD][N/A]0.067500;[2010-03-04][Cash Dividend][USD][N/A]0.067500;[2010-06-03][Cash Dividend][USD][N/A]0.067500;[2010-09-02][Cash Dividend][USD][N/A]0.067500;[2010-12-02][Cash Dividend][USD][N/A]0.077500;[2011-03-03][Cash Dividend][USD][N/A]0.077500;[2011-06-02][Cash Dividend][USD][N/A]0.077500;[2011-09-01][Cash Dividend][USD][N/A]0.077500;[2011-12-01][Cash Dividend][USD][N/A]0.090000;[2012-03-01][Cash Dividend][USD][N/A]0.090000;[2012-05-31][Cash Dividend][USD][N/A]0.090000;[2012-08-30][Cash Dividend][USD][N/A]0.090000;[2012-12-06][Cash Dividend][USD][N/A]0.105000;[2013-02-28][Cash Dividend][USD][N/A]0.105000;[2013-05-30][Cash Dividend][USD][N/A]0.105000;[2013-08-29][Cash Dividend][USD][N/A]0.105000;[2013-12-12][Cash Dividend][USD][N/A]0.120000;[2014-02-27][Cash Dividend][USD][N/A]0.120000;[2014-05-29][Cash Dividend][USD][N/A]0.120000;[2014-08-28][Cash Dividend][USD][N/A]0.120000;[2014-12-11][Cash Dividend][USD][N/A]0.140000;[2015-02-26][Cash Dividend][USD][N/A]0.140000;[2015-05-28][Cash Dividend][USD][N/A]0.140000;[2015-09-03][Cash Dividend][USD][N/A]0.140000;[2015-12-07][Cash Dividend][USD][N/A]0.160000;[2016-03-03][Cash Dividend][USD][N/A]0.160000;[2016-06-02][Cash Dividend][USD][N/A]0.160000;[2016-09-01][Cash Dividend][USD][N/A]0.160000;[2016-12-01][Cash Dividend][USD][N/A]0.180000;[2017-03-02][Cash Dividend][USD][N/A]0.180000;[2017-06-01][Cash Dividend][USD][N/A]0.180000;[2017-08-31][Cash Dividend][USD][N/A]0.180000;[2017-12-01][Cash Dividend][USD][N/A]0.200000;[2018-03-02][Cash Dividend][USD][N/A]0.200000;[2018-06-01][Cash Dividend][USD][N/A]0.200000;[2018-08-31][Cash Dividend][USD][N/A]0.200000;[2018-11-30][Cash Dividend][USD][N/A]0.220000;[2019-03-01][Cash Dividend][USD][N/A]0.220000;[2019-05-31][Cash Dividend][USD][N/A]0.220000;[2019-08-30][Cash Dividend][USD][N/A]0.220000;[2019-11-29][Cash Dividend][USD][N/A]0.245000;[2020-02-28][Cash Dividend][USD][N/A]0.245000;[2020-05-29][Cash Dividend][USD][N/A]0.245000;[2020-08-28][Cash Dividend][USD][N/A]0.245000;[2020-12-04][Cash Dividend][USD][N/A]0.275000;[2021-02-26][Cash Dividend][USD][N/A]0.275000;[2021-05-28][Cash Dividend][USD][N/A]0.275000;[2021-08-27][Cash Dividend][USD][N/A]0.275000;[2021-12-03][Cash Dividend][USD][N/A]0.305000;[2022-03-04][Cash Dividend][USD][N/A]0.305000;[2022-06-03][Cash Dividend][USD][N/A]0.305000;[2022-09-02][Cash Dividend][USD][N/A]0.305000;[2022-12-02][Cash Dividend][USD][N/A]0.340000;[2023-03-03][Cash Dividend][USD][N/A]0.340000;[2023-06-02][Cash Dividend][USD][N/A]0.340000;[2023-09-01][Cash Dividend][USD][N/A]0.340000;[2023-12-01][Cash Dividend][USD][N/A]0.370000;[2024-03-01][Cash Dividend][USD][N/A]0.370000;[2024-06-03][Cash Dividend][USD][N/A]0.370000;[2024-09-03][Cash Dividend][USD][N/A]0.370000;[2024-12-02][Cash Dividend][USD][N/A]0.400000;[2025-03-03][Cash Dividend][USD][N/A]0.400000;[2025-06-02][Cash Dividend][USD][N/A]0.400000;</t>
  </si>
  <si>
    <t>[1980-02-27][Cash Dividend][USD]0.003457;[1980-06-09][Cash Dividend][USD]0.004938;[1980-07-28][Cash Dividend][USD]0.004938;[1980-10-29][Cash Dividend][USD]0.004938;[1981-02-27][Cash Dividend][USD]0.004938;[1981-05-15][Cash Dividend][USD]0.006173;[1981-07-30][Cash Dividend][USD]0.006173;[1981-10-29][Cash Dividend][USD]0.006173;[1982-02-09][Cash Dividend][USD]0.006173;[1982-05-26][Cash Dividend][USD]0.007407;[1982-07-19][Cash Dividend][USD]0.007407;[1982-10-19][Cash Dividend][USD]0.008148;[1983-01-26][Cash Dividend][USD]0.008148;[1983-05-27][Cash Dividend][USD]0.009259;[1983-07-19][Cash Dividend][USD]0.009259;[1983-10-27][Cash Dividend][USD]0.009259;[1984-01-26][Cash Dividend][USD]0.009259;[1984-05-25][Cash Dividend][USD]0.010741;[1984-07-26][Cash Dividend][USD]0.010741;[1984-10-25][Cash Dividend][USD]0.011389;[1985-01-24][Cash Dividend][USD]0.011389;[1985-06-04][Cash Dividend][USD]0.012500;[1985-07-25][Cash Dividend][USD]0.012500;[1985-10-24][Cash Dividend][USD]0.012500;[1986-01-24][Cash Dividend][USD]0.012500;[1986-05-30][Cash Dividend][USD]0.013750;[1986-07-25][Cash Dividend][USD]0.013750;[1986-10-29][Cash Dividend][USD]0.013750;[1987-01-26][Cash Dividend][USD]0.013750;[1987-05-22][Cash Dividend][USD]0.015625;[1987-07-23][Cash Dividend][USD]0.015700;[1987-10-20][Cash Dividend][USD]0.015700;[1988-01-19][Cash Dividend][USD]0.015700;[1988-05-24][Cash Dividend][USD]0.017500;[1988-08-22][Cash Dividend][USD]0.017500;[1988-11-23][Cash Dividend][USD]0.017500;[1989-02-22][Cash Dividend][USD]0.017500;[1989-05-24][Cash Dividend][USD]0.019400;[1989-08-25][Cash Dividend][USD]0.019400;[1989-11-24][Cash Dividend][USD]0.019400;[1990-02-27][Cash Dividend][USD]0.019400;[1990-05-30][Cash Dividend][USD]0.021300;[1990-08-27][Cash Dividend][USD]0.021300;[1990-11-26][Cash Dividend][USD]0.021300;[1991-03-05][Cash Dividend][USD]0.021300;[1991-05-29][Cash Dividend][USD]0.023200;[1991-08-28][Cash Dividend][USD]0.023200;[1991-11-27][Cash Dividend][USD]0.023200;[1992-02-25][Cash Dividend][USD]0.023200;[1992-05-27][Cash Dividend][USD]0.025000;[1992-08-25][Cash Dividend][USD]0.025000;[1992-11-23][Cash Dividend][USD]0.025000;[1993-02-23][Cash Dividend][USD]0.025000;[1993-06-01][Cash Dividend][USD]0.026900;[1993-08-25][Cash Dividend][USD]0.026900;[1993-11-23][Cash Dividend][USD]0.026900;[1994-02-22][Cash Dividend][USD]0.026900;[1994-06-01][Cash Dividend][USD]0.030000;[1994-08-25][Cash Dividend][USD]0.030000;[1994-11-23][Cash Dividend][USD]0.030000;[1995-02-22][Cash Dividend][USD]0.030000;[1995-05-30][Cash Dividend][USD]0.033800;[1995-08-29][Cash Dividend][USD]0.033800;[1995-11-28][Cash Dividend][USD]0.033800;[1996-02-27][Cash Dividend][USD]0.033800;[1996-05-31][Cash Dividend][USD]0.037500;[1996-08-28][Cash Dividend][USD]0.037500;[1996-11-27][Cash Dividend][USD]0.037500;[1997-02-26][Cash Dividend][USD]0.037500;[1997-05-29][Cash Dividend][USD]0.041300;[1997-08-27][Cash Dividend][USD]0.041300;[1997-11-26][Cash Dividend][USD]0.041300;[1998-02-25][Cash Dividend][USD]0.041300;[1998-05-28][Cash Dividend][USD]0.045000;[1998-08-27][Cash Dividend][USD]0.045000;[1998-11-25][Cash Dividend][USD]0.045000;[1999-03-11][Cash Dividend][USD]0.045000;[1999-05-27][Cash Dividend][USD]0.048800;[1999-08-30][Cash Dividend][USD]0.048800;[1999-11-29][Cash Dividend][USD]0.048800;[2000-11-13][Cash Dividend][USD]0.215000;[2001-11-13][Cash Dividend][USD]0.225000;[2002-11-13][Cash Dividend][USD]0.235000;[2003-11-12][Cash Dividend][USD]0.400000;[2004-11-10][Cash Dividend][USD]0.550000;[2005-11-10][Cash Dividend][USD]0.670000;[2006-11-13][Cash Dividend][USD]1.000000;[2007-11-13][Cash Dividend][USD]1.500000;[2008-02-28][Cash Dividend][USD]0.375000;[2008-06-05][Cash Dividend][USD]0.375000;[2008-08-28][Cash Dividend][USD]0.375000;[2008-11-26][Cash Dividend][USD]0.500000;[2009-02-26][Cash Dividend][USD]0.500000;[2009-06-04][Cash Dividend][USD]0.500000;[2009-08-28][Cash Dividend][USD]0.500000;[2009-11-27][Cash Dividend][USD]0.550000;[2010-02-25][Cash Dividend][USD]0.550000;[2010-05-27][Cash Dividend][USD]0.550000;[2010-08-30][Cash Dividend][USD]0.550000;[2010-11-29][Cash Dividend][USD]0.610000;[2011-02-25][Cash Dividend][USD]0.610000;[2011-05-27][Cash Dividend][USD]0.610000;[2011-08-30][Cash Dividend][USD]0.610000;[2011-11-29][Cash Dividend][USD]0.700000;[2012-02-28][Cash Dividend][USD]0.700000;[2012-05-31][Cash Dividend][USD]0.700000;[2012-08-30][Cash Dividend][USD]0.700000;[2012-11-29][Cash Dividend][USD]0.770000;[2013-02-27][Cash Dividend][USD]0.770000;[2013-05-30][Cash Dividend][USD]0.770000;[2013-08-29][Cash Dividend][USD]0.770000;[2013-11-27][Cash Dividend][USD]0.810000;[2014-02-27][Cash Dividend][USD]0.810000;[2014-05-29][Cash Dividend][USD]0.810000;[2014-08-28][Cash Dividend][USD]0.810000;[2014-11-26][Cash Dividend][USD]0.850000;[2015-02-26][Cash Dividend][USD]0.850000;[2015-05-28][Cash Dividend][USD]0.850000;[2015-08-28][Cash Dividend][USD]0.850000;[2015-11-27][Cash Dividend][USD]0.890000;[2016-02-26][Cash Dividend][USD]0.890000;[2016-06-02][Cash Dividend][USD]0.890000;[2016-08-30][Cash Dividend][USD]0.890000;[2016-11-29][Cash Dividend][USD]0.940000;[2017-02-27][Cash Dividend][USD]0.940000;[2017-06-01][Cash Dividend][USD]0.940000;[2017-08-30][Cash Dividend][USD]0.940000;[2017-11-30][Cash Dividend][USD]1.010000;[2018-02-28][Cash Dividend][USD]1.010000;[2018-06-01][Cash Dividend][USD]1.010000;[2018-08-31][Cash Dividend][USD]1.010000;[2018-11-30][Cash Dividend][USD]1.160000;[2019-02-28][Cash Dividend][USD]1.160000;[2019-05-31][Cash Dividend][USD]1.160000;[2019-08-30][Cash Dividend][USD]1.160000;[2019-11-29][Cash Dividend][USD]1.250000;[2020-02-28][Cash Dividend][USD]1.250000;[2020-05-29][Cash Dividend][USD]1.250000;[2020-08-31][Cash Dividend][USD]1.250000;[2020-11-30][Cash Dividend][USD]1.290000;[2021-02-26][Cash Dividend][USD]1.290000;[2021-05-28][Cash Dividend][USD]1.290000;[2021-08-31][Cash Dividend][USD]1.290000;[2021-11-30][Cash Dividend][USD]1.380000;[2022-02-28][Cash Dividend][USD]1.380000;[2022-06-03][Cash Dividend][USD]1.380000;[2022-08-31][Cash Dividend][USD]1.380000;[2022-11-30][Cash Dividend][USD]1.520000;[2023-02-28][Cash Dividend][USD]1.520000;[2023-06-02][Cash Dividend][USD]1.520000;[2023-08-31][Cash Dividend][USD]1.520000;[2023-11-30][Cash Dividend][USD]1.670000;[2024-02-29][Cash Dividend][USD]1.670000;[2024-06-03][Cash Dividend][USD]1.670000;[2024-09-03][Cash Dividend][USD]1.670000;[2024-12-02][Cash Dividend][USD]1.770000;[2025-03-03][Cash Dividend][USD]1.770000;[2025-06-02][Cash Dividend][USD]1.770000;</t>
  </si>
  <si>
    <t>[1980-02-27][Cash Dividend][USD][N/A]0.003457;[1980-06-09][Cash Dividend][USD][N/A]0.004938;[1980-07-28][Cash Dividend][USD][N/A]0.004938;[1980-10-29][Cash Dividend][USD][N/A]0.004938;[1981-02-27][Cash Dividend][USD][N/A]0.004938;[1981-05-15][Cash Dividend][USD][N/A]0.006173;[1981-07-30][Cash Dividend][USD][N/A]0.006173;[1981-10-29][Cash Dividend][USD][N/A]0.006173;[1982-02-09][Cash Dividend][USD][N/A]0.006173;[1982-05-26][Cash Dividend][USD][N/A]0.007407;[1982-07-19][Cash Dividend][USD][N/A]0.007407;[1982-10-19][Cash Dividend][USD][N/A]0.008148;[1983-01-26][Cash Dividend][USD][N/A]0.008148;[1983-05-27][Cash Dividend][USD][N/A]0.009259;[1983-07-19][Cash Dividend][USD][N/A]0.009259;[1983-10-27][Cash Dividend][USD][N/A]0.009259;[1984-01-26][Cash Dividend][USD][N/A]0.009259;[1984-05-25][Cash Dividend][USD][N/A]0.010741;[1984-07-26][Cash Dividend][USD][N/A]0.010741;[1984-10-25][Cash Dividend][USD][N/A]0.011389;[1985-01-24][Cash Dividend][USD][N/A]0.011389;[1985-06-04][Cash Dividend][USD][N/A]0.012500;[1985-07-25][Cash Dividend][USD][N/A]0.012500;[1985-10-24][Cash Dividend][USD][N/A]0.012500;[1986-01-24][Cash Dividend][USD][N/A]0.012500;[1986-05-30][Cash Dividend][USD][N/A]0.013750;[1986-07-25][Cash Dividend][USD][N/A]0.013750;[1986-10-29][Cash Dividend][USD][N/A]0.013750;[1987-01-26][Cash Dividend][USD][N/A]0.013750;[1987-05-22][Cash Dividend][USD][N/A]0.015625;[1987-07-23][Cash Dividend][USD][N/A]0.015700;[1987-10-20][Cash Dividend][USD][N/A]0.015700;[1988-01-19][Cash Dividend][USD][N/A]0.015700;[1988-05-24][Cash Dividend][USD][N/A]0.017500;[1988-08-22][Cash Dividend][USD][N/A]0.017500;[1988-11-23][Cash Dividend][USD][N/A]0.017500;[1989-02-22][Cash Dividend][USD][N/A]0.017500;[1989-05-24][Cash Dividend][USD][N/A]0.019400;[1989-08-25][Cash Dividend][USD][N/A]0.019400;[1989-11-24][Cash Dividend][USD][N/A]0.019400;[1990-02-27][Cash Dividend][USD][N/A]0.019400;[1990-05-30][Cash Dividend][USD][N/A]0.021300;[1990-08-27][Cash Dividend][USD][N/A]0.021300;[1990-11-26][Cash Dividend][USD][N/A]0.021300;[1991-03-05][Cash Dividend][USD][N/A]0.021300;[1991-05-29][Cash Dividend][USD][N/A]0.023200;[1991-08-28][Cash Dividend][USD][N/A]0.023200;[1991-11-27][Cash Dividend][USD][N/A]0.023200;[1992-02-25][Cash Dividend][USD][N/A]0.023200;[1992-05-27][Cash Dividend][USD][N/A]0.025000;[1992-08-25][Cash Dividend][USD][N/A]0.025000;[1992-11-23][Cash Dividend][USD][N/A]0.025000;[1993-02-23][Cash Dividend][USD][N/A]0.025000;[1993-06-01][Cash Dividend][USD][N/A]0.026900;[1993-08-25][Cash Dividend][USD][N/A]0.026900;[1993-11-23][Cash Dividend][USD][N/A]0.026900;[1994-02-22][Cash Dividend][USD][N/A]0.026900;[1994-06-01][Cash Dividend][USD][N/A]0.030000;[1994-08-25][Cash Dividend][USD][N/A]0.030000;[1994-11-23][Cash Dividend][USD][N/A]0.030000;[1995-02-22][Cash Dividend][USD][N/A]0.030000;[1995-05-30][Cash Dividend][USD][N/A]0.033800;[1995-08-29][Cash Dividend][USD][N/A]0.033800;[1995-11-28][Cash Dividend][USD][N/A]0.033800;[1996-02-27][Cash Dividend][USD][N/A]0.033800;[1996-05-31][Cash Dividend][USD][N/A]0.037500;[1996-08-28][Cash Dividend][USD][N/A]0.037500;[1996-11-27][Cash Dividend][USD][N/A]0.037500;[1997-02-26][Cash Dividend][USD][N/A]0.037500;[1997-05-29][Cash Dividend][USD][N/A]0.041300;[1997-08-27][Cash Dividend][USD][N/A]0.041300;[1997-11-26][Cash Dividend][USD][N/A]0.041300;[1998-02-25][Cash Dividend][USD][N/A]0.041300;[1998-05-28][Cash Dividend][USD][N/A]0.045000;[1998-08-27][Cash Dividend][USD][N/A]0.045000;[1998-11-25][Cash Dividend][USD][N/A]0.045000;[1999-03-11][Cash Dividend][USD][N/A]0.045000;[1999-05-27][Cash Dividend][USD][N/A]0.048800;[1999-08-30][Cash Dividend][USD][N/A]0.048800;[1999-11-29][Cash Dividend][USD][N/A]0.048800;[2000-11-13][Cash Dividend][USD][N/A]0.215000;[2001-11-13][Cash Dividend][USD][N/A]0.225000;[2002-11-13][Cash Dividend][USD][N/A]0.235000;[2003-11-12][Cash Dividend][USD][N/A]0.400000;[2004-11-10][Cash Dividend][USD][N/A]0.550000;[2005-11-10][Cash Dividend][USD][N/A]0.670000;[2006-11-13][Cash Dividend][USD][N/A]1.000000;[2007-11-13][Cash Dividend][USD][N/A]1.500000;[2008-02-28][Cash Dividend][USD][N/A]0.375000;[2008-06-05][Cash Dividend][USD][N/A]0.375000;[2008-08-28][Cash Dividend][USD][N/A]0.375000;[2008-11-26][Cash Dividend][USD][N/A]0.500000;[2009-02-26][Cash Dividend][USD][N/A]0.500000;[2009-06-04][Cash Dividend][USD][N/A]0.500000;[2009-08-28][Cash Dividend][USD][N/A]0.500000;[2009-11-27][Cash Dividend][USD][N/A]0.550000;[2010-02-25][Cash Dividend][USD][N/A]0.550000;[2010-05-27][Cash Dividend][USD][N/A]0.550000;[2010-08-30][Cash Dividend][USD][N/A]0.550000;[2010-11-29][Cash Dividend][USD][N/A]0.610000;[2011-02-25][Cash Dividend][USD][N/A]0.610000;[2011-05-27][Cash Dividend][USD][N/A]0.610000;[2011-08-30][Cash Dividend][USD][N/A]0.610000;[2011-11-29][Cash Dividend][USD][N/A]0.700000;[2012-02-28][Cash Dividend][USD][N/A]0.700000;[2012-05-31][Cash Dividend][USD][N/A]0.700000;[2012-08-30][Cash Dividend][USD][N/A]0.700000;[2012-11-29][Cash Dividend][USD][N/A]0.770000;[2013-02-27][Cash Dividend][USD][N/A]0.770000;[2013-05-30][Cash Dividend][USD][N/A]0.770000;[2013-08-29][Cash Dividend][USD][N/A]0.770000;[2013-11-27][Cash Dividend][USD][N/A]0.810000;[2014-02-27][Cash Dividend][USD][N/A]0.810000;[2014-05-29][Cash Dividend][USD][N/A]0.810000;[2014-08-28][Cash Dividend][USD][N/A]0.810000;[2014-11-26][Cash Dividend][USD][N/A]0.850000;[2015-02-26][Cash Dividend][USD][N/A]0.850000;[2015-05-28][Cash Dividend][USD][N/A]0.850000;[2015-08-28][Cash Dividend][USD][N/A]0.850000;[2015-11-27][Cash Dividend][USD][N/A]0.890000;[2016-02-26][Cash Dividend][USD][N/A]0.890000;[2016-06-02][Cash Dividend][USD][N/A]0.890000;[2016-08-30][Cash Dividend][USD][N/A]0.890000;[2016-11-29][Cash Dividend][USD][N/A]0.940000;[2017-02-27][Cash Dividend][USD][N/A]0.940000;[2017-06-01][Cash Dividend][USD][N/A]0.940000;[2017-08-30][Cash Dividend][USD][N/A]0.940000;[2017-11-30][Cash Dividend][USD][N/A]1.010000;[2018-02-28][Cash Dividend][USD][N/A]1.010000;[2018-06-01][Cash Dividend][USD][N/A]1.010000;[2018-08-31][Cash Dividend][USD][N/A]1.010000;[2018-11-30][Cash Dividend][USD][N/A]1.160000;[2019-02-28][Cash Dividend][USD][N/A]1.160000;[2019-05-31][Cash Dividend][USD][N/A]1.160000;[2019-08-30][Cash Dividend][USD][N/A]1.160000;[2019-11-29][Cash Dividend][USD][N/A]1.250000;[2020-02-28][Cash Dividend][USD][N/A]1.250000;[2020-05-29][Cash Dividend][USD][N/A]1.250000;[2020-08-31][Cash Dividend][USD][N/A]1.250000;[2020-11-30][Cash Dividend][USD][N/A]1.290000;[2021-02-26][Cash Dividend][USD][N/A]1.290000;[2021-05-28][Cash Dividend][USD][N/A]1.290000;[2021-08-31][Cash Dividend][USD][N/A]1.290000;[2021-11-30][Cash Dividend][USD][N/A]1.380000;[2022-02-28][Cash Dividend][USD][N/A]1.380000;[2022-06-03][Cash Dividend][USD][N/A]1.380000;[2022-08-31][Cash Dividend][USD][N/A]1.380000;[2022-11-30][Cash Dividend][USD][N/A]1.520000;[2023-02-28][Cash Dividend][USD][N/A]1.520000;[2023-06-02][Cash Dividend][USD][N/A]1.520000;[2023-08-31][Cash Dividend][USD][N/A]1.520000;[2023-11-30][Cash Dividend][USD][N/A]1.670000;[2024-02-29][Cash Dividend][USD][N/A]1.670000;[2024-06-03][Cash Dividend][USD][N/A]1.670000;[2024-09-03][Cash Dividend][USD][N/A]1.670000;[2024-12-02][Cash Dividend][USD][N/A]1.770000;[2025-03-03][Cash Dividend][USD][N/A]1.770000;[2025-06-02][Cash Dividend][USD][N/A]1.770000;</t>
  </si>
  <si>
    <t>[1987-06-02][Cash Dividend][USD]0.000049;[1987-09-01][Cash Dividend][USD]0.000049;[1987-11-19][Cash Dividend][USD]0.000699;[1988-03-15][Cash Dividend][USD]0.000699;[1988-06-01][Cash Dividend][USD]0.000148;[1988-08-30][Cash Dividend][USD]0.000148;[1988-12-07][Cash Dividend][USD]0.000148;[1989-03-10][Cash Dividend][USD]0.000148;[1989-07-11][Cash Dividend][USD]0.000333;[1989-08-25][Cash Dividend][USD]0.000333;[1989-11-22][Cash Dividend][USD]0.000333;[1990-02-22][Cash Dividend][USD]0.000333;[1990-07-16][Cash Dividend][USD]0.002298;[1990-08-23][Cash Dividend][USD]0.002298;[1990-11-26][Cash Dividend][USD]0.002298;[1991-03-07][Cash Dividend][USD]0.002298;[1991-07-03][Cash Dividend][USD]0.003298;[1991-08-28][Cash Dividend][USD]0.003298;[1991-11-26][Cash Dividend][USD]0.003298;[1992-03-03][Cash Dividend][USD]0.003298;[1992-05-22][Cash Dividend][USD]0.002500;[1992-08-27][Cash Dividend][USD]0.005000;[1992-11-30][Cash Dividend][USD]0.005000;[1993-03-04][Cash Dividend][USD]0.005000;[1993-06-10][Cash Dividend][USD]0.006700;[1993-08-31][Cash Dividend][USD]0.006700;[1993-11-24][Cash Dividend][USD]0.006700;[1994-03-03][Cash Dividend][USD]0.006700;[1994-06-06][Cash Dividend][USD]0.008900;[1994-09-02][Cash Dividend][USD]0.008900;[1994-12-01][Cash Dividend][USD]0.008900;[1995-02-22][Cash Dividend][USD]0.008900;[1995-06-08][Cash Dividend][USD]0.011100;[1995-09-07][Cash Dividend][USD]0.011100;[1995-12-06][Cash Dividend][USD]0.011111;[1995-12-07][Cash Dividend][USD]0.011100;[1996-03-06][Cash Dividend][USD]0.011100;[1996-06-07][Cash Dividend][USD]0.013300;[1996-09-10][Cash Dividend][USD]0.013333;[1996-12-03][Cash Dividend][USD]0.013300;[1997-03-11][Cash Dividend][USD]0.013300;[1997-06-10][Cash Dividend][USD]0.016700;[1997-09-09][Cash Dividend][USD]0.016700;[1997-12-02][Cash Dividend][USD]0.016700;[1998-03-03][Cash Dividend][USD]0.016700;[1998-06-09][Cash Dividend][USD]0.020000;[1998-09-01][Cash Dividend][USD]0.020000;[1998-12-01][Cash Dividend][USD]0.020000;[1999-03-02][Cash Dividend][USD]0.020000;[1999-06-08][Cash Dividend][USD]0.026700;[1999-08-31][Cash Dividend][USD]0.026700;[1999-11-30][Cash Dividend][USD]0.040000;[2000-03-07][Cash Dividend][USD]0.040000;[2000-06-13][Cash Dividend][USD]0.040000;[2000-08-29][Cash Dividend][USD]0.040000;[2000-11-28][Cash Dividend][USD]0.040000;[2001-03-06][Cash Dividend][USD]0.040000;[2001-06-12][Cash Dividend][USD]0.040000;[2001-08-28][Cash Dividend][USD]0.040000;[2001-11-27][Cash Dividend][USD]0.050000;[2001-11-28][Cash Dividend][USD]0.050000;[2002-03-12][Cash Dividend][USD]0.050000;[2002-06-11][Cash Dividend][USD]0.050000;[2002-09-03][Cash Dividend][USD]0.050000;[2002-12-03][Cash Dividend][USD]0.060000;[2003-03-11][Cash Dividend][USD]0.060000;[2003-06-10][Cash Dividend][USD]0.060000;[2003-09-02][Cash Dividend][USD]0.070000;[2003-12-02][Cash Dividend][USD]0.070000;[2004-03-09][Cash Dividend][USD]0.070000;[2004-06-08][Cash Dividend][USD]0.085000;[2004-08-31][Cash Dividend][USD]0.085000;[2004-11-30][Cash Dividend][USD]0.085000;[2005-03-08][Cash Dividend][USD]0.100000;[2005-06-07][Cash Dividend][USD]0.100000;[2005-08-30][Cash Dividend][USD]0.100000;[2005-11-29][Cash Dividend][USD]0.100000;[2006-03-07][Cash Dividend][USD]0.150000;[2006-06-06][Cash Dividend][USD]0.150000;[2006-09-05][Cash Dividend][USD]0.150000;[2006-11-28][Cash Dividend][USD]0.225000;[2007-03-06][Cash Dividend][USD]0.225000;[2007-06-05][Cash Dividend][USD]0.225000;[2007-08-28][Cash Dividend][USD]0.225000;[2007-11-27][Cash Dividend][USD]0.225000;[2008-03-11][Cash Dividend][USD]0.225000;[2008-06-03][Cash Dividend][USD]0.225000;[2008-09-02][Cash Dividend][USD]0.225000;[2008-12-02][Cash Dividend][USD]0.225000;[2009-03-10][Cash Dividend][USD]0.225000;[2009-06-09][Cash Dividend][USD]0.225000;[2009-09-01][Cash Dividend][USD]0.225000;[2009-12-01][Cash Dividend][USD]0.225000;[2010-03-09][Cash Dividend][USD]0.236250;[2010-06-01][Cash Dividend][USD]0.236250;[2010-08-31][Cash Dividend][USD]0.236250;[2010-11-30][Cash Dividend][USD]0.236250;[2011-03-08][Cash Dividend][USD]0.250000;[2011-06-14][Cash Dividend][USD]0.250000;[2011-08-30][Cash Dividend][USD]0.250000;[2011-11-29][Cash Dividend][USD]0.290000;[2012-03-06][Cash Dividend][USD]0.290000;[2012-05-29][Cash Dividend][USD]0.290000;[2012-08-28][Cash Dividend][USD]0.290000;[2012-11-27][Cash Dividend][USD]0.290000;[2013-03-12][Cash Dividend][USD]0.390000;[2013-06-04][Cash Dividend][USD]0.390000;[2013-09-03][Cash Dividend][USD]0.390000;[2013-12-03][Cash Dividend][USD]0.390000;[2014-03-11][Cash Dividend][USD]0.470000;[2014-06-03][Cash Dividend][USD]0.470000;[2014-09-02][Cash Dividend][USD]0.470000;[2014-12-02][Cash Dividend][USD]0.470000;[2015-03-10][Cash Dividend][USD]0.590000;[2015-06-02][Cash Dividend][USD]0.590000;[2015-09-01][Cash Dividend][USD]0.590000;[2015-12-01][Cash Dividend][USD]0.590000;[2016-03-08][Cash Dividend][USD]0.690000;[2016-05-31][Cash Dividend][USD]0.690000;[2016-08-30][Cash Dividend][USD]0.690000;[2016-11-29][Cash Dividend][USD]0.690000;[2017-03-07][Cash Dividend][USD]0.890000;[2017-05-30][Cash Dividend][USD]0.890000;[2017-08-29][Cash Dividend][USD]0.890000;[2017-11-29][Cash Dividend][USD]0.890000;[2018-03-07][Cash Dividend][USD]1.030000;[2018-05-30][Cash Dividend][USD]1.030000;[2018-08-29][Cash Dividend][USD]1.030000;[2018-11-28][Cash Dividend][USD]1.030000;[2019-03-13][Cash Dividend][USD]1.360000;[2019-06-05][Cash Dividend][USD]1.360000;[2019-09-04][Cash Dividend][USD]1.360000;[2019-12-04][Cash Dividend][USD]1.360000;[2020-03-11][Cash Dividend][USD]1.500000;[2020-06-03][Cash Dividend][USD]1.500000;[2020-09-02][Cash Dividend][USD]1.500000;[2020-12-02][Cash Dividend][USD]1.500000;[2021-03-10][Cash Dividend][USD]1.650000;[2021-06-02][Cash Dividend][USD]1.650000;[2021-09-01][Cash Dividend][USD]1.650000;[2021-12-01][Cash Dividend][USD]1.650000;[2022-03-09][Cash Dividend][USD]1.900000;[2022-06-01][Cash Dividend][USD]1.900000;[2022-08-31][Cash Dividend][USD]1.900000;[2022-11-30][Cash Dividend][USD]1.900000;[2023-03-08][Cash Dividend][USD]2.090000;[2023-05-31][Cash Dividend][USD]2.090000;[2023-08-30][Cash Dividend][USD]2.090000;[2023-11-29][Cash Dividend][USD]2.090000;[2024-03-06][Cash Dividend][USD]2.250000;[2024-05-30][Cash Dividend][USD]2.250000;[2024-08-29][Cash Dividend][USD]2.250000;[2024-11-27][Cash Dividend][USD]2.250000;[2025-03-13][Cash Dividend][USD]2.300000;[2025-06-05][Cash Dividend][USD]2.300000;</t>
  </si>
  <si>
    <t>[1987-06-02][Cash Dividend][USD][N/A]0.000049;[1987-09-01][Cash Dividend][USD][N/A]0.000049;[1987-11-19][Cash Dividend][USD][N/A]0.000699;[1988-03-15][Cash Dividend][USD][N/A]0.000699;[1988-06-01][Cash Dividend][USD][N/A]0.000148;[1988-08-30][Cash Dividend][USD][N/A]0.000148;[1988-12-07][Cash Dividend][USD][N/A]0.000148;[1989-03-10][Cash Dividend][USD][N/A]0.000148;[1989-07-11][Cash Dividend][USD][N/A]0.000333;[1989-08-25][Cash Dividend][USD][N/A]0.000333;[1989-11-22][Cash Dividend][USD][N/A]0.000333;[1990-02-22][Cash Dividend][USD][N/A]0.000333;[1990-07-16][Cash Dividend][USD][N/A]0.002298;[1990-08-23][Cash Dividend][USD][N/A]0.002298;[1990-11-26][Cash Dividend][USD][N/A]0.002298;[1991-03-07][Cash Dividend][USD][N/A]0.002298;[1991-07-03][Cash Dividend][USD][N/A]0.003298;[1991-08-28][Cash Dividend][USD][N/A]0.003298;[1991-11-26][Cash Dividend][USD][N/A]0.003298;[1992-03-03][Cash Dividend][USD][N/A]0.003298;[1992-05-22][Cash Dividend][USD][N/A]0.002500;[1992-08-27][Cash Dividend][USD][N/A]0.005000;[1992-11-30][Cash Dividend][USD][N/A]0.005000;[1993-03-04][Cash Dividend][USD][N/A]0.005000;[1993-06-10][Cash Dividend][USD][N/A]0.006700;[1993-08-31][Cash Dividend][USD][N/A]0.006700;[1993-11-24][Cash Dividend][USD][N/A]0.006700;[1994-03-03][Cash Dividend][USD][N/A]0.006700;[1994-06-06][Cash Dividend][USD][N/A]0.008900;[1994-09-02][Cash Dividend][USD][N/A]0.008900;[1994-12-01][Cash Dividend][USD][N/A]0.008900;[1995-02-22][Cash Dividend][USD][N/A]0.008900;[1995-06-08][Cash Dividend][USD][N/A]0.011100;[1995-09-07][Cash Dividend][USD][N/A]0.011100;[1995-12-06][Cash Dividend][USD][N/A]0.011111;[1995-12-07][Cash Dividend][USD][N/A]0.011100;[1996-03-06][Cash Dividend][USD][N/A]0.011100;[1996-06-07][Cash Dividend][USD][N/A]0.013300;[1996-09-10][Cash Dividend][USD][N/A]0.013333;[1996-12-03][Cash Dividend][USD][N/A]0.013300;[1997-03-11][Cash Dividend][USD][N/A]0.013300;[1997-06-10][Cash Dividend][USD][N/A]0.016700;[1997-09-09][Cash Dividend][USD][N/A]0.016700;[1997-12-02][Cash Dividend][USD][N/A]0.016700;[1998-03-03][Cash Dividend][USD][N/A]0.016700;[1998-06-09][Cash Dividend][USD][N/A]0.020000;[1998-09-01][Cash Dividend][USD][N/A]0.020000;[1998-12-01][Cash Dividend][USD][N/A]0.020000;[1999-03-02][Cash Dividend][USD][N/A]0.020000;[1999-06-08][Cash Dividend][USD][N/A]0.026700;[1999-08-31][Cash Dividend][USD][N/A]0.026700;[1999-11-30][Cash Dividend][USD][N/A]0.040000;[2000-03-07][Cash Dividend][USD][N/A]0.040000;[2000-06-13][Cash Dividend][USD][N/A]0.040000;[2000-08-29][Cash Dividend][USD][N/A]0.040000;[2000-11-28][Cash Dividend][USD][N/A]0.040000;[2001-03-06][Cash Dividend][USD][N/A]0.040000;[2001-06-12][Cash Dividend][USD][N/A]0.040000;[2001-08-28][Cash Dividend][USD][N/A]0.040000;[2001-11-27][Cash Dividend][USD][N/A]0.050000;[2001-11-28][Cash Dividend][USD][N/A]0.050000;[2002-03-12][Cash Dividend][USD][N/A]0.050000;[2002-06-11][Cash Dividend][USD][N/A]0.050000;[2002-09-03][Cash Dividend][USD][N/A]0.050000;[2002-12-03][Cash Dividend][USD][N/A]0.060000;[2003-03-11][Cash Dividend][USD][N/A]0.060000;[2003-06-10][Cash Dividend][USD][N/A]0.060000;[2003-09-02][Cash Dividend][USD][N/A]0.070000;[2003-12-02][Cash Dividend][USD][N/A]0.070000;[2004-03-09][Cash Dividend][USD][N/A]0.070000;[2004-06-08][Cash Dividend][USD][N/A]0.085000;[2004-08-31][Cash Dividend][USD][N/A]0.085000;[2004-11-30][Cash Dividend][USD][N/A]0.085000;[2005-03-08][Cash Dividend][USD][N/A]0.100000;[2005-06-07][Cash Dividend][USD][N/A]0.100000;[2005-08-30][Cash Dividend][USD][N/A]0.100000;[2005-11-29][Cash Dividend][USD][N/A]0.100000;[2006-03-07][Cash Dividend][USD][N/A]0.150000;[2006-06-06][Cash Dividend][USD][N/A]0.150000;[2006-09-05][Cash Dividend][USD][N/A]0.150000;[2006-11-28][Cash Dividend][USD][N/A]0.225000;[2007-03-06][Cash Dividend][USD][N/A]0.225000;[2007-06-05][Cash Dividend][USD][N/A]0.225000;[2007-08-28][Cash Dividend][USD][N/A]0.225000;[2007-11-27][Cash Dividend][USD][N/A]0.225000;[2008-03-11][Cash Dividend][USD][N/A]0.225000;[2008-06-03][Cash Dividend][USD][N/A]0.225000;[2008-09-02][Cash Dividend][USD][N/A]0.225000;[2008-12-02][Cash Dividend][USD][N/A]0.225000;[2009-03-10][Cash Dividend][USD][N/A]0.225000;[2009-06-09][Cash Dividend][USD][N/A]0.225000;[2009-09-01][Cash Dividend][USD][N/A]0.225000;[2009-12-01][Cash Dividend][USD][N/A]0.225000;[2010-03-09][Cash Dividend][USD][N/A]0.236250;[2010-06-01][Cash Dividend][USD][N/A]0.236250;[2010-08-31][Cash Dividend][USD][N/A]0.236250;[2010-11-30][Cash Dividend][USD][N/A]0.236250;[2011-03-08][Cash Dividend][USD][N/A]0.250000;[2011-06-14][Cash Dividend][USD][N/A]0.250000;[2011-08-30][Cash Dividend][USD][N/A]0.250000;[2011-11-29][Cash Dividend][USD][N/A]0.290000;[2012-03-06][Cash Dividend][USD][N/A]0.290000;[2012-05-29][Cash Dividend][USD][N/A]0.290000;[2012-08-28][Cash Dividend][USD][N/A]0.290000;[2012-11-27][Cash Dividend][USD][N/A]0.290000;[2013-03-12][Cash Dividend][USD][N/A]0.390000;[2013-06-04][Cash Dividend][USD][N/A]0.390000;[2013-09-03][Cash Dividend][USD][N/A]0.390000;[2013-12-03][Cash Dividend][USD][N/A]0.390000;[2014-03-11][Cash Dividend][USD][N/A]0.470000;[2014-06-03][Cash Dividend][USD][N/A]0.470000;[2014-09-02][Cash Dividend][USD][N/A]0.470000;[2014-12-02][Cash Dividend][USD][N/A]0.470000;[2015-03-10][Cash Dividend][USD][N/A]0.590000;[2015-06-02][Cash Dividend][USD][N/A]0.590000;[2015-09-01][Cash Dividend][USD][N/A]0.590000;[2015-12-01][Cash Dividend][USD][N/A]0.590000;[2016-03-08][Cash Dividend][USD][N/A]0.690000;[2016-05-31][Cash Dividend][USD][N/A]0.690000;[2016-08-30][Cash Dividend][USD][N/A]0.690000;[2016-11-29][Cash Dividend][USD][N/A]0.690000;[2017-03-07][Cash Dividend][USD][N/A]0.890000;[2017-05-30][Cash Dividend][USD][N/A]0.890000;[2017-08-29][Cash Dividend][USD][N/A]0.890000;[2017-11-29][Cash Dividend][USD][N/A]0.890000;[2018-03-07][Cash Dividend][USD][N/A]1.030000;[2018-05-30][Cash Dividend][USD][N/A]1.030000;[2018-08-29][Cash Dividend][USD][N/A]1.030000;[2018-11-28][Cash Dividend][USD][N/A]1.030000;[2019-03-13][Cash Dividend][USD][N/A]1.360000;[2019-06-05][Cash Dividend][USD][N/A]1.360000;[2019-09-04][Cash Dividend][USD][N/A]1.360000;[2019-12-04][Cash Dividend][USD][N/A]1.360000;[2020-03-11][Cash Dividend][USD][N/A]1.500000;[2020-06-03][Cash Dividend][USD][N/A]1.500000;[2020-09-02][Cash Dividend][USD][N/A]1.500000;[2020-12-02][Cash Dividend][USD][N/A]1.500000;[2021-03-10][Cash Dividend][USD][N/A]1.650000;[2021-06-02][Cash Dividend][USD][N/A]1.650000;[2021-09-01][Cash Dividend][USD][N/A]1.650000;[2021-12-01][Cash Dividend][USD][N/A]1.650000;[2022-03-09][Cash Dividend][USD][N/A]1.900000;[2022-06-01][Cash Dividend][USD][N/A]1.900000;[2022-08-31][Cash Dividend][USD][N/A]1.900000;[2022-11-30][Cash Dividend][USD][N/A]1.900000;[2023-03-08][Cash Dividend][USD][N/A]2.090000;[2023-05-31][Cash Dividend][USD][N/A]2.090000;[2023-08-30][Cash Dividend][USD][N/A]2.090000;[2023-11-29][Cash Dividend][USD][N/A]2.090000;[2024-03-06][Cash Dividend][USD][N/A]2.250000;[2024-05-30][Cash Dividend][USD][N/A]2.250000;[2024-08-29][Cash Dividend][USD][N/A]2.250000;[2024-11-27][Cash Dividend][USD][N/A]2.250000;[2025-03-13][Cash Dividend][USD][N/A]2.300000;[2025-06-05][Cash Dividend][USD][N/A]2.300000;</t>
  </si>
  <si>
    <t>[1986-02-07][Cash Dividend][USD]0.275000;[1986-05-08][Cash Dividend][USD]0.275000;[1986-08-07][Cash Dividend][USD]0.275000;[1986-11-05][Cash Dividend][USD]0.275000;[1987-02-05][Cash Dividend][USD]0.275000;[1987-05-07][Cash Dividend][USD]0.275000;[1987-08-06][Cash Dividend][USD]0.275000;[1987-11-05][Cash Dividend][USD]0.275000;[1988-02-04][Cash Dividend][USD]0.275000;[1988-05-05][Cash Dividend][USD]0.275000;[1988-08-04][Cash Dividend][USD]0.275000;[1988-11-04][Cash Dividend][USD]0.275000;[1989-02-02][Cash Dividend][USD]0.275000;[1989-05-04][Cash Dividend][USD]0.302500;[1989-08-03][Cash Dividend][USD]0.302500;[1989-11-02][Cash Dividend][USD]0.302500;[1990-02-05][Cash Dividend][USD]0.302500;[1990-05-04][Cash Dividend][USD]0.302500;[1990-08-06][Cash Dividend][USD]0.302500;[1990-11-05][Cash Dividend][USD]0.302500;[1991-02-04][Cash Dividend][USD]0.302500;[1991-05-06][Cash Dividend][USD]0.302500;[1991-08-06][Cash Dividend][USD]0.302500;[1991-11-04][Cash Dividend][USD]0.302500;[1992-02-06][Cash Dividend][USD]0.302500;[1992-05-07][Cash Dividend][USD]0.302500;[1992-08-06][Cash Dividend][USD]0.302500;[1992-11-05][Cash Dividend][USD]0.302500;[1993-02-04][Cash Dividend][USD]0.135000;[1993-05-06][Cash Dividend][USD]0.135000;[1993-08-05][Cash Dividend][USD]0.062500;[1993-11-04][Cash Dividend][USD]0.062500;[1994-02-04][Cash Dividend][USD]0.062500;[1994-05-05][Cash Dividend][USD]0.062500;[1994-08-04][Cash Dividend][USD]0.062500;[1994-11-04][Cash Dividend][USD]0.062500;[1995-02-06][Cash Dividend][USD]0.062500;[1995-05-04][Cash Dividend][USD]0.062500;[1995-08-08][Cash Dividend][USD]0.062500;[1995-11-08][Cash Dividend][USD]0.062500;[1996-02-07][Cash Dividend][USD]0.062500;[1996-05-08][Cash Dividend][USD]0.087500;[1996-08-07][Cash Dividend][USD]0.087500;[1996-11-06][Cash Dividend][USD]0.087500;[1997-02-06][Cash Dividend][USD]0.087500;[1997-05-07][Cash Dividend][USD]0.100000;[1997-08-07][Cash Dividend][USD]0.100000;[1997-11-06][Cash Dividend][USD]0.100000;[1998-02-06][Cash Dividend][USD]0.100000;[1998-05-06][Cash Dividend][USD]0.110000;[1998-08-06][Cash Dividend][USD]0.110000;[1998-11-06][Cash Dividend][USD]0.110000;[1999-02-08][Cash Dividend][USD]0.110000;[1999-05-06][Cash Dividend][USD]0.120000;[1999-08-06][Cash Dividend][USD]0.120000;[1999-11-08][Cash Dividend][USD]0.120000;[2000-02-08][Cash Dividend][USD]0.120000;[2000-05-08][Cash Dividend][USD]0.130000;[2000-08-08][Cash Dividend][USD]0.130000;[2000-11-08][Cash Dividend][USD]0.130000;[2001-02-07][Cash Dividend][USD]0.130000;[2001-05-08][Cash Dividend][USD]0.140000;[2001-08-08][Cash Dividend][USD]0.140000;[2001-11-07][Cash Dividend][USD]0.140000;[2002-02-06][Cash Dividend][USD]0.140000;[2002-05-08][Cash Dividend][USD]0.150000;[2002-08-07][Cash Dividend][USD]0.150000;[2002-11-06][Cash Dividend][USD]0.150000;[2003-02-06][Cash Dividend][USD]0.150000;[2003-05-07][Cash Dividend][USD]0.160000;[2003-08-06][Cash Dividend][USD]0.160000;[2003-11-06][Cash Dividend][USD]0.160000;[2004-02-06][Cash Dividend][USD]0.160000;[2004-05-06][Cash Dividend][USD]0.180000;[2004-08-06][Cash Dividend][USD]0.180000;[2004-11-08][Cash Dividend][USD]0.180000;[2005-02-08][Cash Dividend][USD]0.180000;[2005-05-06][Cash Dividend][USD]0.200000;[2005-08-08][Cash Dividend][USD]0.200000;[2005-11-08][Cash Dividend][USD]0.200000;[2006-02-08][Cash Dividend][USD]0.200000;[2006-05-08][Cash Dividend][USD]0.300000;[2006-08-08][Cash Dividend][USD]0.300000;[2006-11-08][Cash Dividend][USD]0.300000;[2007-02-07][Cash Dividend][USD]0.300000;[2007-05-08][Cash Dividend][USD]0.400000;[2007-08-08][Cash Dividend][USD]0.400000;[2007-11-07][Cash Dividend][USD]0.400000;[2008-02-06][Cash Dividend][USD]0.400000;[2008-05-07][Cash Dividend][USD]0.500000;[2008-08-06][Cash Dividend][USD]0.500000;[2008-11-06][Cash Dividend][USD]0.500000;[2009-02-06][Cash Dividend][USD]0.500000;[2009-05-06][Cash Dividend][USD]0.550000;[2009-08-06][Cash Dividend][USD]0.550000;[2009-11-06][Cash Dividend][USD]0.550000;[2010-02-08][Cash Dividend][USD]0.550000;[2010-05-06][Cash Dividend][USD]0.650000;[2010-08-06][Cash Dividend][USD]0.650000;[2010-11-08][Cash Dividend][USD]0.650000;[2011-02-08][Cash Dividend][USD]0.650000;[2011-05-06][Cash Dividend][USD]0.750000;[2011-08-08][Cash Dividend][USD]0.750000;[2011-11-08][Cash Dividend][USD]0.750000;[2012-02-08][Cash Dividend][USD]0.750000;[2012-05-08][Cash Dividend][USD]0.850000;[2012-08-08][Cash Dividend][USD]0.850000;[2012-11-07][Cash Dividend][USD]0.850000;[2013-02-06][Cash Dividend][USD]0.850000;[2013-05-08][Cash Dividend][USD]0.950000;[2013-08-07][Cash Dividend][USD]0.950000;[2013-11-06][Cash Dividend][USD]0.950000;[2014-02-06][Cash Dividend][USD]0.950000;[2014-05-07][Cash Dividend][USD]1.100000;[2014-08-06][Cash Dividend][USD]1.100000;[2014-11-06][Cash Dividend][USD]1.100000;[2015-02-06][Cash Dividend][USD]1.100000;[2015-05-06][Cash Dividend][USD]1.300000;[2015-08-06][Cash Dividend][USD]1.300000;[2015-11-06][Cash Dividend][USD]1.300000;[2016-02-08][Cash Dividend][USD]1.300000;[2016-05-06][Cash Dividend][USD]1.400000;[2016-08-08][Cash Dividend][USD]1.400000;[2016-11-08][Cash Dividend][USD]1.400000;[2017-02-08][Cash Dividend][USD]1.400000;[2017-05-08][Cash Dividend][USD]1.500000;[2017-08-08][Cash Dividend][USD]1.500000;[2017-11-09][Cash Dividend][USD]1.500000;[2018-02-08][Cash Dividend][USD]1.500000;[2018-05-09][Cash Dividend][USD]1.570000;[2018-08-09][Cash Dividend][USD]1.570000;[2018-11-08][Cash Dividend][USD]1.570000;[2019-02-07][Cash Dividend][USD]1.570000;[2019-05-09][Cash Dividend][USD]1.620000;[2019-08-08][Cash Dividend][USD]1.620000;[2019-11-07][Cash Dividend][USD]1.620000;[2020-02-07][Cash Dividend][USD]1.620000;[2020-05-07][Cash Dividend][USD]1.630000;[2020-08-07][Cash Dividend][USD]1.630000;[2020-11-09][Cash Dividend][USD]1.630000;[2021-02-09][Cash Dividend][USD]1.630000;[2021-05-07][Cash Dividend][USD]1.640000;[2021-08-09][Cash Dividend][USD]1.640000;[2021-11-09][Cash Dividend][USD]1.640000;[2022-02-10][Cash Dividend][USD]1.640000;[2022-05-09][Cash Dividend][USD]1.650000;[2022-08-09][Cash Dividend][USD]1.650000;[2022-11-09][Cash Dividend][USD]1.650000;[2023-02-09][Cash Dividend][USD]1.650000;[2023-05-09][Cash Dividend][USD]1.660000;[2023-08-09][Cash Dividend][USD]1.660000;[2023-11-09][Cash Dividend][USD]1.660000;[2024-02-08][Cash Dividend][USD]1.660000;[2024-05-09][Cash Dividend][USD]1.670000;[2024-08-09][Cash Dividend][USD]1.670000;[2024-11-12][Cash Dividend][USD]1.670000;[2025-02-10][Cash Dividend][USD]1.670000;[2025-05-09][Cash Dividend][USD]1.680000;</t>
  </si>
  <si>
    <t>[1986-02-07][Cash Dividend][USD][N/A]0.275000;[1986-05-08][Cash Dividend][USD][N/A]0.275000;[1986-08-07][Cash Dividend][USD][N/A]0.275000;[1986-11-05][Cash Dividend][USD][N/A]0.275000;[1987-02-05][Cash Dividend][USD][N/A]0.275000;[1987-05-07][Cash Dividend][USD][N/A]0.275000;[1987-08-06][Cash Dividend][USD][N/A]0.275000;[1987-11-05][Cash Dividend][USD][N/A]0.275000;[1988-02-04][Cash Dividend][USD][N/A]0.275000;[1988-05-05][Cash Dividend][USD][N/A]0.275000;[1988-08-04][Cash Dividend][USD][N/A]0.275000;[1988-11-04][Cash Dividend][USD][N/A]0.275000;[1989-02-02][Cash Dividend][USD][N/A]0.275000;[1989-05-04][Cash Dividend][USD][N/A]0.302500;[1989-08-03][Cash Dividend][USD][N/A]0.302500;[1989-11-02][Cash Dividend][USD][N/A]0.302500;[1990-02-05][Cash Dividend][USD][N/A]0.302500;[1990-05-04][Cash Dividend][USD][N/A]0.302500;[1990-08-06][Cash Dividend][USD][N/A]0.302500;[1990-11-05][Cash Dividend][USD][N/A]0.302500;[1991-02-04][Cash Dividend][USD][N/A]0.302500;[1991-05-06][Cash Dividend][USD][N/A]0.302500;[1991-08-06][Cash Dividend][USD][N/A]0.302500;[1991-11-04][Cash Dividend][USD][N/A]0.302500;[1992-02-06][Cash Dividend][USD][N/A]0.302500;[1992-05-07][Cash Dividend][USD][N/A]0.302500;[1992-08-06][Cash Dividend][USD][N/A]0.302500;[1992-11-05][Cash Dividend][USD][N/A]0.302500;[1993-02-04][Cash Dividend][USD][N/A]0.135000;[1993-05-06][Cash Dividend][USD][N/A]0.135000;[1993-08-05][Cash Dividend][USD][N/A]0.062500;[1993-11-04][Cash Dividend][USD][N/A]0.062500;[1994-02-04][Cash Dividend][USD][N/A]0.062500;[1994-05-05][Cash Dividend][USD][N/A]0.062500;[1994-08-04][Cash Dividend][USD][N/A]0.062500;[1994-11-04][Cash Dividend][USD][N/A]0.062500;[1995-02-06][Cash Dividend][USD][N/A]0.062500;[1995-05-04][Cash Dividend][USD][N/A]0.062500;[1995-08-08][Cash Dividend][USD][N/A]0.062500;[1995-11-08][Cash Dividend][USD][N/A]0.062500;[1996-02-07][Cash Dividend][USD][N/A]0.062500;[1996-05-08][Cash Dividend][USD][N/A]0.087500;[1996-08-07][Cash Dividend][USD][N/A]0.087500;[1996-11-06][Cash Dividend][USD][N/A]0.087500;[1997-02-06][Cash Dividend][USD][N/A]0.087500;[1997-05-07][Cash Dividend][USD][N/A]0.100000;[1997-08-07][Cash Dividend][USD][N/A]0.100000;[1997-11-06][Cash Dividend][USD][N/A]0.100000;[1998-02-06][Cash Dividend][USD][N/A]0.100000;[1998-05-06][Cash Dividend][USD][N/A]0.110000;[1998-08-06][Cash Dividend][USD][N/A]0.110000;[1998-11-06][Cash Dividend][USD][N/A]0.110000;[1999-02-08][Cash Dividend][USD][N/A]0.110000;[1999-05-06][Cash Dividend][USD][N/A]0.120000;[1999-08-06][Cash Dividend][USD][N/A]0.120000;[1999-11-08][Cash Dividend][USD][N/A]0.120000;[2000-02-08][Cash Dividend][USD][N/A]0.120000;[2000-05-08][Cash Dividend][USD][N/A]0.130000;[2000-08-08][Cash Dividend][USD][N/A]0.130000;[2000-11-08][Cash Dividend][USD][N/A]0.130000;[2001-02-07][Cash Dividend][USD][N/A]0.130000;[2001-05-08][Cash Dividend][USD][N/A]0.140000;[2001-08-08][Cash Dividend][USD][N/A]0.140000;[2001-11-07][Cash Dividend][USD][N/A]0.140000;[2002-02-06][Cash Dividend][USD][N/A]0.140000;[2002-05-08][Cash Dividend][USD][N/A]0.150000;[2002-08-07][Cash Dividend][USD][N/A]0.150000;[2002-11-06][Cash Dividend][USD][N/A]0.150000;[2003-02-06][Cash Dividend][USD][N/A]0.150000;[2003-05-07][Cash Dividend][USD][N/A]0.160000;[2003-08-06][Cash Dividend][USD][N/A]0.160000;[2003-11-06][Cash Dividend][USD][N/A]0.160000;[2004-02-06][Cash Dividend][USD][N/A]0.160000;[2004-05-06][Cash Dividend][USD][N/A]0.180000;[2004-08-06][Cash Dividend][USD][N/A]0.180000;[2004-11-08][Cash Dividend][USD][N/A]0.180000;[2005-02-08][Cash Dividend][USD][N/A]0.180000;[2005-05-06][Cash Dividend][USD][N/A]0.200000;[2005-08-08][Cash Dividend][USD][N/A]0.200000;[2005-11-08][Cash Dividend][USD][N/A]0.200000;[2006-02-08][Cash Dividend][USD][N/A]0.200000;[2006-05-08][Cash Dividend][USD][N/A]0.300000;[2006-08-08][Cash Dividend][USD][N/A]0.300000;[2006-11-08][Cash Dividend][USD][N/A]0.300000;[2007-02-07][Cash Dividend][USD][N/A]0.300000;[2007-05-08][Cash Dividend][USD][N/A]0.400000;[2007-08-08][Cash Dividend][USD][N/A]0.400000;[2007-11-07][Cash Dividend][USD][N/A]0.400000;[2008-02-06][Cash Dividend][USD][N/A]0.400000;[2008-05-07][Cash Dividend][USD][N/A]0.500000;[2008-08-06][Cash Dividend][USD][N/A]0.500000;[2008-11-06][Cash Dividend][USD][N/A]0.500000;[2009-02-06][Cash Dividend][USD][N/A]0.500000;[2009-05-06][Cash Dividend][USD][N/A]0.550000;[2009-08-06][Cash Dividend][USD][N/A]0.550000;[2009-11-06][Cash Dividend][USD][N/A]0.550000;[2010-02-08][Cash Dividend][USD][N/A]0.550000;[2010-05-06][Cash Dividend][USD][N/A]0.650000;[2010-08-06][Cash Dividend][USD][N/A]0.650000;[2010-11-08][Cash Dividend][USD][N/A]0.650000;[2011-02-08][Cash Dividend][USD][N/A]0.650000;[2011-05-06][Cash Dividend][USD][N/A]0.750000;[2011-08-08][Cash Dividend][USD][N/A]0.750000;[2011-11-08][Cash Dividend][USD][N/A]0.750000;[2012-02-08][Cash Dividend][USD][N/A]0.750000;[2012-05-08][Cash Dividend][USD][N/A]0.850000;[2012-08-08][Cash Dividend][USD][N/A]0.850000;[2012-11-07][Cash Dividend][USD][N/A]0.850000;[2013-02-06][Cash Dividend][USD][N/A]0.850000;[2013-05-08][Cash Dividend][USD][N/A]0.950000;[2013-08-07][Cash Dividend][USD][N/A]0.950000;[2013-11-06][Cash Dividend][USD][N/A]0.950000;[2014-02-06][Cash Dividend][USD][N/A]0.950000;[2014-05-07][Cash Dividend][USD][N/A]1.100000;[2014-08-06][Cash Dividend][USD][N/A]1.100000;[2014-11-06][Cash Dividend][USD][N/A]1.100000;[2015-02-06][Cash Dividend][USD][N/A]1.100000;[2015-05-06][Cash Dividend][USD][N/A]1.300000;[2015-08-06][Cash Dividend][USD][N/A]1.300000;[2015-11-06][Cash Dividend][USD][N/A]1.300000;[2016-02-08][Cash Dividend][USD][N/A]1.300000;[2016-05-06][Cash Dividend][USD][N/A]1.400000;[2016-08-08][Cash Dividend][USD][N/A]1.400000;[2016-11-08][Cash Dividend][USD][N/A]1.400000;[2017-02-08][Cash Dividend][USD][N/A]1.400000;[2017-05-08][Cash Dividend][USD][N/A]1.500000;[2017-08-08][Cash Dividend][USD][N/A]1.500000;[2017-11-09][Cash Dividend][USD][N/A]1.500000;[2018-02-08][Cash Dividend][USD][N/A]1.500000;[2018-05-09][Cash Dividend][USD][N/A]1.570000;[2018-08-09][Cash Dividend][USD][N/A]1.570000;[2018-11-08][Cash Dividend][USD][N/A]1.570000;[2019-02-07][Cash Dividend][USD][N/A]1.570000;[2019-05-09][Cash Dividend][USD][N/A]1.620000;[2019-08-08][Cash Dividend][USD][N/A]1.620000;[2019-11-07][Cash Dividend][USD][N/A]1.620000;[2020-02-07][Cash Dividend][USD][N/A]1.620000;[2020-05-07][Cash Dividend][USD][N/A]1.630000;[2020-08-07][Cash Dividend][USD][N/A]1.630000;[2020-11-09][Cash Dividend][USD][N/A]1.630000;[2021-02-09][Cash Dividend][USD][N/A]1.630000;[2021-05-07][Cash Dividend][USD][N/A]1.640000;[2021-08-09][Cash Dividend][USD][N/A]1.640000;[2021-11-09][Cash Dividend][USD][N/A]1.640000;[2022-02-10][Cash Dividend][USD][N/A]1.640000;[2022-05-09][Cash Dividend][USD][N/A]1.650000;[2022-08-09][Cash Dividend][USD][N/A]1.650000;[2022-11-09][Cash Dividend][USD][N/A]1.650000;[2023-02-09][Cash Dividend][USD][N/A]1.650000;[2023-05-09][Cash Dividend][USD][N/A]1.660000;[2023-08-09][Cash Dividend][USD][N/A]1.660000;[2023-11-09][Cash Dividend][USD][N/A]1.660000;[2024-02-08][Cash Dividend][USD][N/A]1.660000;[2024-05-09][Cash Dividend][USD][N/A]1.670000;[2024-08-09][Cash Dividend][USD][N/A]1.670000;[2024-11-12][Cash Dividend][USD][N/A]1.670000;[2025-02-10][Cash Dividend][USD][N/A]1.670000;[2025-05-09][Cash Dividend][USD][N/A]1.680000;</t>
  </si>
  <si>
    <t>[1986-02-13][Cash Dividend][USD]0.112500;[1986-05-05][Cash Dividend][USD]0.112500;[1986-08-08][Cash Dividend][USD]0.112500;[1986-11-14][Cash Dividend][USD]0.112500;[1987-02-12][Cash Dividend][USD]0.112500;[1987-05-18][Cash Dividend][USD]0.112500;[1987-08-17][Cash Dividend][USD]0.112500;[1987-11-18][Cash Dividend][USD]0.112500;[1988-02-12][Cash Dividend][USD]0.112500;[1988-05-16][Cash Dividend][USD]0.112500;[1988-08-15][Cash Dividend][USD]0.112500;[1988-11-14][Cash Dividend][USD]0.112500;[1989-02-13][Cash Dividend][USD]0.112500;[1989-05-15][Cash Dividend][USD]0.112500;[1989-08-14][Cash Dividend][USD]0.112500;[1989-11-13][Cash Dividend][USD]0.112500;[1990-02-15][Cash Dividend][USD]0.112500;[1990-05-14][Cash Dividend][USD]0.112500;[1990-08-13][Cash Dividend][USD]0.112500;[1990-11-09][Cash Dividend][USD]0.112500;[1991-02-11][Cash Dividend][USD]0.112500;[1991-05-13][Cash Dividend][USD]0.112500;[1991-08-12][Cash Dividend][USD]0.112500;[1991-11-08][Cash Dividend][USD]0.062500;[1992-02-14][Cash Dividend][USD]0.062500;[1992-05-14][Cash Dividend][USD]0.062500;[1992-08-17][Cash Dividend][USD]0.062500;[1992-11-16][Cash Dividend][USD]0.062500;[1993-02-12][Cash Dividend][USD]0.072500;[1993-05-17][Cash Dividend][USD]0.072500;[1993-08-16][Cash Dividend][USD]0.072500;[1993-11-15][Cash Dividend][USD]0.072500;[1994-02-14][Cash Dividend][USD]0.072500;[1994-02-14][Special Cash Dividend][USD]0.012500;[1994-05-16][Cash Dividend][USD]0.083800;[1994-08-15][Cash Dividend][USD]0.083800;[1994-11-14][Cash Dividend][USD]0.083800;[1995-02-14][Cash Dividend][USD]0.097500;[1995-05-15][Cash Dividend][USD]0.097500;[1995-08-16][Cash Dividend][USD]0.097500;[1995-11-15][Cash Dividend][USD]0.097500;[1996-02-15][Cash Dividend][USD]0.112500;[1996-05-16][Cash Dividend][USD]0.112500;[1996-08-15][Cash Dividend][USD]0.112500;[1996-11-15][Cash Dividend][USD]0.112500;[1997-02-19][Cash Dividend][USD]0.130000;[1997-05-16][Cash Dividend][USD]0.130000;[1997-08-19][Cash Dividend][USD]0.130000;[1997-11-18][Cash Dividend][USD]0.130000;[1998-02-18][Cash Dividend][USD]0.150000;[1998-05-18][Cash Dividend][USD]0.150000;[1998-08-18][Cash Dividend][USD]0.150000;[1998-11-18][Cash Dividend][USD]0.150000;[1999-02-17][Cash Dividend][USD]0.170000;[1999-05-18][Cash Dividend][USD]0.170000;[1999-08-18][Cash Dividend][USD]0.170000;[1999-11-17][Cash Dividend][USD]0.170000;[2000-02-16][Cash Dividend][USD]0.187500;[2000-05-17][Cash Dividend][USD]0.187500;[2000-08-16][Cash Dividend][USD]0.187500;[2000-11-16][Cash Dividend][USD]0.187500;[2001-02-15][Cash Dividend][USD]0.187500;[2001-07-05][Cash Dividend][USD]0.187500;[2001-08-16][Cash Dividend][USD]0.187500;[2001-11-16][Cash Dividend][USD]0.187500;[2002-02-15][Cash Dividend][USD]0.187500;[2002-05-16][Cash Dividend][USD]0.187500;[2002-08-16][Cash Dividend][USD]0.187500;[2002-11-18][Cash Dividend][USD]0.187500;[2003-02-18][Cash Dividend][USD]0.187500;[2003-05-16][Cash Dividend][USD]0.187500;[2003-08-18][Cash Dividend][USD]0.187500;[2003-11-18][Cash Dividend][USD]0.187500;[2004-02-18][Cash Dividend][USD]0.187500;[2004-05-18][Cash Dividend][USD]0.187500;[2004-08-18][Cash Dividend][USD]0.187500;[2004-11-17][Cash Dividend][USD]0.187500;[2005-02-16][Cash Dividend][USD]0.206300;[2005-05-18][Cash Dividend][USD]0.206300;[2005-08-17][Cash Dividend][USD]0.206300;[2005-11-16][Cash Dividend][USD]0.206300;[2006-02-23][Cash Dividend][USD]0.226900;[2006-05-17][Cash Dividend][USD]0.226900;[2006-08-16][Cash Dividend][USD]0.226900;[2006-11-16][Cash Dividend][USD]0.226875;[2007-02-23][Cash Dividend][USD]0.250000;[2007-05-16][Cash Dividend][USD]0.250000;[2007-08-16][Cash Dividend][USD]0.250000;[2007-11-16][Cash Dividend][USD]0.250000;[2008-02-25][Cash Dividend][USD]0.275000;[2008-05-16][Cash Dividend][USD]0.275000;[2008-08-18][Cash Dividend][USD]0.275000;[2008-11-18][Cash Dividend][USD]0.275000;[2009-02-18][Cash Dividend][USD]0.302500;[2009-05-18][Cash Dividend][USD]0.302500;[2009-08-18][Cash Dividend][USD]0.302500;[2009-11-18][Cash Dividend][USD]0.302500;[2010-02-17][Cash Dividend][USD]0.302500;[2010-05-18][Cash Dividend][USD]0.302500;[2010-08-18][Cash Dividend][USD]0.302500;[2010-11-17][Cash Dividend][USD]0.302500;[2011-02-16][Cash Dividend][USD]0.332500;[2011-05-18][Cash Dividend][USD]0.332500;[2011-08-17][Cash Dividend][USD]0.332500;[2011-11-16][Cash Dividend][USD]0.372500;[2012-02-23][Cash Dividend][USD]0.372500;[2012-05-16][Cash Dividend][USD]0.372500;[2012-08-16][Cash Dividend][USD]0.372500;[2012-11-16][Cash Dividend][USD]0.410000;[2013-02-21][Cash Dividend][USD]0.410000;[2013-05-16][Cash Dividend][USD]0.410000;[2013-08-16][Cash Dividend][USD]0.410000;[2013-11-19][Cash Dividend][USD]0.450000;[2014-02-25][Cash Dividend][USD]0.450000;[2014-05-20][Cash Dividend][USD]0.450000;[2014-08-19][Cash Dividend][USD]0.450000;[2014-11-18][Cash Dividend][USD]0.517500;[2015-02-24][Cash Dividend][USD]0.517500;[2015-05-19][Cash Dividend][USD]0.517500;[2015-08-18][Cash Dividend][USD]0.517500;[2015-11-17][Cash Dividend][USD]0.595000;[2016-02-23][Cash Dividend][USD]0.595000;[2016-05-17][Cash Dividend][USD]0.595000;[2016-08-17][Cash Dividend][USD]0.595000;[2016-11-16][Cash Dividend][USD]0.665000;[2017-02-22][Cash Dividend][USD]0.665000;[2017-05-17][Cash Dividend][USD]0.665000;[2017-08-16][Cash Dividend][USD]0.665000;[2017-11-16][Cash Dividend][USD]0.745000;[2018-02-22][Cash Dividend][USD]0.745000;[2018-05-17][Cash Dividend][USD]0.745000;[2018-08-16][Cash Dividend][USD]0.745000;[2018-11-15][Cash Dividend][USD]0.820000;[2019-02-21][Cash Dividend][USD]0.820000;[2019-05-23][Cash Dividend][USD]0.820000;[2019-08-15][Cash Dividend][USD]0.820000;[2019-11-14][Cash Dividend][USD]0.900000;[2020-02-27][Cash Dividend][USD]0.900000;[2020-05-14][Cash Dividend][USD]0.900000;[2020-08-13][Cash Dividend][USD]0.900000;[2020-11-12][Cash Dividend][USD]0.930000;[2021-02-25][Cash Dividend][USD]0.930000;[2021-05-13][Cash Dividend][USD]0.930000;[2021-08-12][Cash Dividend][USD]0.930000;[2021-11-10][Cash Dividend][USD]0.980000;[2022-02-24][Cash Dividend][USD]0.980000;[2022-05-12][Cash Dividend][USD]0.980000;[2022-08-11][Cash Dividend][USD]0.980000;[2022-11-09][Cash Dividend][USD]1.030000;[2023-02-23][Cash Dividend][USD]1.030000;[2023-05-11][Cash Dividend][USD]1.030000;[2023-08-10][Cash Dividend][USD]1.030000;[2023-11-09][Cash Dividend][USD]1.080000;[2024-02-29][Cash Dividend][USD]1.080000;[2024-05-16][Cash Dividend][USD]1.080000;[2024-08-16][Cash Dividend][USD]1.080000;[2024-11-15][Cash Dividend][USD]1.130000;[2025-02-28][Cash Dividend][USD]1.130000;[2025-05-16][Cash Dividend][USD]1.130000;</t>
  </si>
  <si>
    <t>[1986-02-13][Cash Dividend][USD][N/A]0.112500;[1986-05-05][Cash Dividend][USD][N/A]0.112500;[1986-08-08][Cash Dividend][USD][N/A]0.112500;[1986-11-14][Cash Dividend][USD][N/A]0.112500;[1987-02-12][Cash Dividend][USD][N/A]0.112500;[1987-05-18][Cash Dividend][USD][N/A]0.112500;[1987-08-17][Cash Dividend][USD][N/A]0.112500;[1987-11-18][Cash Dividend][USD][N/A]0.112500;[1988-02-12][Cash Dividend][USD][N/A]0.112500;[1988-05-16][Cash Dividend][USD][N/A]0.112500;[1988-08-15][Cash Dividend][USD][N/A]0.112500;[1988-11-14][Cash Dividend][USD][N/A]0.112500;[1989-02-13][Cash Dividend][USD][N/A]0.112500;[1989-05-15][Cash Dividend][USD][N/A]0.112500;[1989-08-14][Cash Dividend][USD][N/A]0.112500;[1989-11-13][Cash Dividend][USD][N/A]0.112500;[1990-02-15][Cash Dividend][USD][N/A]0.112500;[1990-05-14][Cash Dividend][USD][N/A]0.112500;[1990-08-13][Cash Dividend][USD][N/A]0.112500;[1990-11-09][Cash Dividend][USD][N/A]0.112500;[1991-02-11][Cash Dividend][USD][N/A]0.112500;[1991-05-13][Cash Dividend][USD][N/A]0.112500;[1991-08-12][Cash Dividend][USD][N/A]0.112500;[1991-11-08][Cash Dividend][USD][N/A]0.062500;[1992-02-14][Cash Dividend][USD][N/A]0.062500;[1992-05-14][Cash Dividend][USD][N/A]0.062500;[1992-08-17][Cash Dividend][USD][N/A]0.062500;[1992-11-16][Cash Dividend][USD][N/A]0.062500;[1993-02-12][Cash Dividend][USD][N/A]0.072500;[1993-05-17][Cash Dividend][USD][N/A]0.072500;[1993-08-16][Cash Dividend][USD][N/A]0.072500;[1993-11-15][Cash Dividend][USD][N/A]0.072500;[1994-02-14][Cash Dividend][USD][N/A]0.072500;[1994-02-14][Special Cash Dividend][USD][N/A]0.012500;[1994-05-16][Cash Dividend][USD][N/A]0.083800;[1994-08-15][Cash Dividend][USD][N/A]0.083800;[1994-11-14][Cash Dividend][USD][N/A]0.083800;[1995-02-14][Cash Dividend][USD][N/A]0.097500;[1995-05-15][Cash Dividend][USD][N/A]0.097500;[1995-08-16][Cash Dividend][USD][N/A]0.097500;[1995-11-15][Cash Dividend][USD][N/A]0.097500;[1996-02-15][Cash Dividend][USD][N/A]0.112500;[1996-05-16][Cash Dividend][USD][N/A]0.112500;[1996-08-15][Cash Dividend][USD][N/A]0.112500;[1996-11-15][Cash Dividend][USD][N/A]0.112500;[1997-02-19][Cash Dividend][USD][N/A]0.130000;[1997-05-16][Cash Dividend][USD][N/A]0.130000;[1997-08-19][Cash Dividend][USD][N/A]0.130000;[1997-11-18][Cash Dividend][USD][N/A]0.130000;[1998-02-18][Cash Dividend][USD][N/A]0.150000;[1998-05-18][Cash Dividend][USD][N/A]0.150000;[1998-08-18][Cash Dividend][USD][N/A]0.150000;[1998-11-18][Cash Dividend][USD][N/A]0.150000;[1999-02-17][Cash Dividend][USD][N/A]0.170000;[1999-05-18][Cash Dividend][USD][N/A]0.170000;[1999-08-18][Cash Dividend][USD][N/A]0.170000;[1999-11-17][Cash Dividend][USD][N/A]0.170000;[2000-02-16][Cash Dividend][USD][N/A]0.187500;[2000-05-17][Cash Dividend][USD][N/A]0.187500;[2000-08-16][Cash Dividend][USD][N/A]0.187500;[2000-11-16][Cash Dividend][USD][N/A]0.187500;[2001-02-15][Cash Dividend][USD][N/A]0.187500;[2001-07-05][Cash Dividend][USD][N/A]0.187500;[2001-08-16][Cash Dividend][USD][N/A]0.187500;[2001-11-16][Cash Dividend][USD][N/A]0.187500;[2002-02-15][Cash Dividend][USD][N/A]0.187500;[2002-05-16][Cash Dividend][USD][N/A]0.187500;[2002-08-16][Cash Dividend][USD][N/A]0.187500;[2002-11-18][Cash Dividend][USD][N/A]0.187500;[2003-02-18][Cash Dividend][USD][N/A]0.187500;[2003-05-16][Cash Dividend][USD][N/A]0.187500;[2003-08-18][Cash Dividend][USD][N/A]0.187500;[2003-11-18][Cash Dividend][USD][N/A]0.187500;[2004-02-18][Cash Dividend][USD][N/A]0.187500;[2004-05-18][Cash Dividend][USD][N/A]0.187500;[2004-08-18][Cash Dividend][USD][N/A]0.187500;[2004-11-17][Cash Dividend][USD][N/A]0.187500;[2005-02-16][Cash Dividend][USD][N/A]0.206300;[2005-05-18][Cash Dividend][USD][N/A]0.206300;[2005-08-17][Cash Dividend][USD][N/A]0.206300;[2005-11-16][Cash Dividend][USD][N/A]0.206300;[2006-02-23][Cash Dividend][USD][N/A]0.226900;[2006-05-17][Cash Dividend][USD][N/A]0.226900;[2006-08-16][Cash Dividend][USD][N/A]0.226900;[2006-11-16][Cash Dividend][USD][N/A]0.226875;[2007-02-23][Cash Dividend][USD][N/A]0.250000;[2007-05-16][Cash Dividend][USD][N/A]0.250000;[2007-08-16][Cash Dividend][USD][N/A]0.250000;[2007-11-16][Cash Dividend][USD][N/A]0.250000;[2008-02-25][Cash Dividend][USD][N/A]0.275000;[2008-05-16][Cash Dividend][USD][N/A]0.275000;[2008-08-18][Cash Dividend][USD][N/A]0.275000;[2008-11-18][Cash Dividend][USD][N/A]0.275000;[2009-02-18][Cash Dividend][USD][N/A]0.302500;[2009-05-18][Cash Dividend][USD][N/A]0.302500;[2009-08-18][Cash Dividend][USD][N/A]0.302500;[2009-11-18][Cash Dividend][USD][N/A]0.302500;[2010-02-17][Cash Dividend][USD][N/A]0.302500;[2010-05-18][Cash Dividend][USD][N/A]0.302500;[2010-08-18][Cash Dividend][USD][N/A]0.302500;[2010-11-17][Cash Dividend][USD][N/A]0.302500;[2011-02-16][Cash Dividend][USD][N/A]0.332500;[2011-05-18][Cash Dividend][USD][N/A]0.332500;[2011-08-17][Cash Dividend][USD][N/A]0.332500;[2011-11-16][Cash Dividend][USD][N/A]0.372500;[2012-02-23][Cash Dividend][USD][N/A]0.372500;[2012-05-16][Cash Dividend][USD][N/A]0.372500;[2012-08-16][Cash Dividend][USD][N/A]0.372500;[2012-11-16][Cash Dividend][USD][N/A]0.410000;[2013-02-21][Cash Dividend][USD][N/A]0.410000;[2013-05-16][Cash Dividend][USD][N/A]0.410000;[2013-08-16][Cash Dividend][USD][N/A]0.410000;[2013-11-19][Cash Dividend][USD][N/A]0.450000;[2014-02-25][Cash Dividend][USD][N/A]0.450000;[2014-05-20][Cash Dividend][USD][N/A]0.450000;[2014-08-19][Cash Dividend][USD][N/A]0.450000;[2014-11-18][Cash Dividend][USD][N/A]0.517500;[2015-02-24][Cash Dividend][USD][N/A]0.517500;[2015-05-19][Cash Dividend][USD][N/A]0.517500;[2015-08-18][Cash Dividend][USD][N/A]0.517500;[2015-11-17][Cash Dividend][USD][N/A]0.595000;[2016-02-23][Cash Dividend][USD][N/A]0.595000;[2016-05-17][Cash Dividend][USD][N/A]0.595000;[2016-08-17][Cash Dividend][USD][N/A]0.595000;[2016-11-16][Cash Dividend][USD][N/A]0.665000;[2017-02-22][Cash Dividend][USD][N/A]0.665000;[2017-05-17][Cash Dividend][USD][N/A]0.665000;[2017-08-16][Cash Dividend][USD][N/A]0.665000;[2017-11-16][Cash Dividend][USD][N/A]0.745000;[2018-02-22][Cash Dividend][USD][N/A]0.745000;[2018-05-17][Cash Dividend][USD][N/A]0.745000;[2018-08-16][Cash Dividend][USD][N/A]0.745000;[2018-11-15][Cash Dividend][USD][N/A]0.820000;[2019-02-21][Cash Dividend][USD][N/A]0.820000;[2019-05-23][Cash Dividend][USD][N/A]0.820000;[2019-08-15][Cash Dividend][USD][N/A]0.820000;[2019-11-14][Cash Dividend][USD][N/A]0.900000;[2020-02-27][Cash Dividend][USD][N/A]0.900000;[2020-05-14][Cash Dividend][USD][N/A]0.900000;[2020-08-13][Cash Dividend][USD][N/A]0.900000;[2020-11-12][Cash Dividend][USD][N/A]0.930000;[2021-02-25][Cash Dividend][USD][N/A]0.930000;[2021-05-13][Cash Dividend][USD][N/A]0.930000;[2021-08-12][Cash Dividend][USD][N/A]0.930000;[2021-11-10][Cash Dividend][USD][N/A]0.980000;[2022-02-24][Cash Dividend][USD][N/A]0.980000;[2022-05-12][Cash Dividend][USD][N/A]0.980000;[2022-08-11][Cash Dividend][USD][N/A]0.980000;[2022-11-09][Cash Dividend][USD][N/A]1.030000;[2023-02-23][Cash Dividend][USD][N/A]1.030000;[2023-05-11][Cash Dividend][USD][N/A]1.030000;[2023-08-10][Cash Dividend][USD][N/A]1.030000;[2023-11-09][Cash Dividend][USD][N/A]1.080000;[2024-02-29][Cash Dividend][USD][N/A]1.080000;[2024-05-16][Cash Dividend][USD][N/A]1.080000;[2024-08-16][Cash Dividend][USD][N/A]1.080000;[2024-11-15][Cash Dividend][USD][N/A]1.130000;[2025-02-28][Cash Dividend][USD][N/A]1.130000;[2025-05-16][Cash Dividend][USD][N/A]1.130000;</t>
  </si>
  <si>
    <t>[1986-03-10][Cash Dividend][USD]0.016266;[1986-06-10][Cash Dividend][USD]0.016266;[1986-09-09][Cash Dividend][USD]0.016250;[1986-11-24][Cash Dividend][USD]0.016250;[1987-03-10][Cash Dividend][USD]0.017500;[1987-06-09][Cash Dividend][USD]0.017500;[1987-09-09][Cash Dividend][USD]0.017500;[1987-11-24][Cash Dividend][USD]0.017500;[1988-03-09][Cash Dividend][USD]0.018750;[1988-06-09][Cash Dividend][USD]0.018750;[1988-09-09][Cash Dividend][USD]0.018750;[1988-11-25][Cash Dividend][USD]0.018750;[1989-03-09][Cash Dividend][USD]0.021250;[1989-06-09][Cash Dividend][USD]0.021250;[1989-09-11][Cash Dividend][USD]0.021250;[1989-11-27][Cash Dividend][USD]0.021250;[1990-03-09][Cash Dividend][USD]0.025000;[1990-06-11][Cash Dividend][USD]0.025000;[1990-09-10][Cash Dividend][USD]0.025000;[1990-11-26][Cash Dividend][USD]0.025000;[1991-03-11][Cash Dividend][USD]0.030000;[1991-06-10][Cash Dividend][USD]0.030000;[1991-09-09][Cash Dividend][USD]0.030000;[1991-11-22][Cash Dividend][USD]0.030000;[1992-03-09][Cash Dividend][USD]0.035000;[1992-06-09][Cash Dividend][USD]0.035000;[1992-09-09][Cash Dividend][USD]0.035000;[1992-11-24][Cash Dividend][USD]0.035000;[1993-03-09][Cash Dividend][USD]0.042500;[1993-06-09][Cash Dividend][USD]0.042500;[1993-09-09][Cash Dividend][USD]0.042500;[1993-11-24][Cash Dividend][USD]0.042500;[1994-03-09][Cash Dividend][USD]0.048750;[1994-06-09][Cash Dividend][USD]0.048750;[1994-09-09][Cash Dividend][USD]0.048750;[1994-11-25][Cash Dividend][USD]0.048750;[1995-03-09][Cash Dividend][USD]0.055000;[1995-06-13][Cash Dividend][USD]0.055000;[1995-09-13][Cash Dividend][USD]0.055000;[1995-11-29][Cash Dividend][USD]0.055000;[1996-03-13][Cash Dividend][USD]0.062500;[1996-06-12][Cash Dividend][USD]0.062500;[1996-09-11][Cash Dividend][USD]0.062500;[1996-11-26][Cash Dividend][USD]0.062500;[1997-03-12][Cash Dividend][USD]0.070000;[1997-06-11][Cash Dividend][USD]0.070000;[1997-09-11][Cash Dividend][USD]0.070000;[1997-11-26][Cash Dividend][USD]0.070000;[1998-03-11][Cash Dividend][USD]0.075000;[1998-06-11][Cash Dividend][USD]0.075000;[1998-09-11][Cash Dividend][USD]0.075000;[1998-11-27][Cash Dividend][USD]0.075000;[1999-03-11][Cash Dividend][USD]0.080000;[1999-06-11][Cash Dividend][USD]0.080000;[1999-09-13][Cash Dividend][USD]0.080000;[1999-11-29][Cash Dividend][USD]0.080000;[2000-03-13][Cash Dividend][USD]0.085000;[2000-06-13][Cash Dividend][USD]0.085000;[2000-09-13][Cash Dividend][USD]0.085000;[2000-11-29][Cash Dividend][USD]0.085000;[2001-03-13][Cash Dividend][USD]0.090000;[2001-06-13][Cash Dividend][USD]0.090000;[2001-09-12][Cash Dividend][USD]0.090000;[2001-11-28][Cash Dividend][USD]0.090000;[2002-03-13][Cash Dividend][USD]0.100000;[2002-06-12][Cash Dividend][USD]0.100000;[2002-09-11][Cash Dividend][USD]0.100000;[2002-11-26][Cash Dividend][USD]0.100000;[2003-03-12][Cash Dividend][USD]0.110000;[2003-06-11][Cash Dividend][USD]0.110000;[2003-09-11][Cash Dividend][USD]0.110000;[2003-11-26][Cash Dividend][USD]0.110000;[2004-03-11][Cash Dividend][USD]0.125000;[2004-06-14][Cash Dividend][USD]0.125000;[2004-09-13][Cash Dividend][USD]0.125000;[2004-11-29][Cash Dividend][USD]0.125000;[2005-03-11][Cash Dividend][USD]0.140000;[2005-06-13][Cash Dividend][USD]0.140000;[2005-09-13][Cash Dividend][USD]0.140000;[2005-11-29][Cash Dividend][USD]0.140000;[2006-03-13][Cash Dividend][USD]0.155000;[2006-06-13][Cash Dividend][USD]0.155000;[2006-09-13][Cash Dividend][USD]0.155000;[2006-11-29][Cash Dividend][USD]0.155000;[2007-03-13][Cash Dividend][USD]0.170000;[2007-06-13][Cash Dividend][USD]0.170000;[2007-09-12][Cash Dividend][USD]0.170000;[2007-11-28][Cash Dividend][USD]0.170000;[2008-03-12][Cash Dividend][USD]0.190000;[2008-06-11][Cash Dividend][USD]0.190000;[2008-09-11][Cash Dividend][USD]0.190000;[2008-11-26][Cash Dividend][USD]0.190000;[2009-03-11][Cash Dividend][USD]0.205000;[2009-06-11][Cash Dividend][USD]0.205000;[2009-09-11][Cash Dividend][USD]0.205000;[2009-11-27][Cash Dividend][USD]0.205000;[2010-03-11][Cash Dividend][USD]0.220000;[2010-06-11][Cash Dividend][USD]0.220000;[2010-09-13][Cash Dividend][USD]0.220000;[2010-11-29][Cash Dividend][USD]0.220000;[2011-03-11][Cash Dividend][USD]0.235000;[2011-06-13][Cash Dividend][USD]0.235000;[2011-09-13][Cash Dividend][USD]0.235000;[2011-11-29][Cash Dividend][USD]0.235000;[2012-03-13][Cash Dividend][USD]0.255000;[2012-06-13][Cash Dividend][USD]0.255000;[2012-09-12][Cash Dividend][USD]0.255000;[2012-11-28][Cash Dividend][USD]0.255000;[2013-03-13][Cash Dividend][USD]0.280000;[2013-06-12][Cash Dividend][USD]0.280000;[2013-09-12][Cash Dividend][USD]0.280000;[2013-11-27][Cash Dividend][USD]0.280000;[2014-03-12][Cash Dividend][USD]0.305000;[2014-06-12][Cash Dividend][USD]0.305000;[2014-09-11][Cash Dividend][USD]0.305000;[2014-11-26][Cash Dividend][USD]0.305000;[2015-03-12][Cash Dividend][USD]0.330000;[2015-06-11][Cash Dividend][USD]0.330000;[2015-09-11][Cash Dividend][USD]0.330000;[2015-11-27][Cash Dividend][USD]0.330000;[2016-03-11][Cash Dividend][USD]0.350000;[2016-06-13][Cash Dividend][USD]0.350000;[2016-09-13][Cash Dividend][USD]0.350000;[2016-11-29][Cash Dividend][USD]0.350000;[2017-03-13][Cash Dividend][USD]0.370000;[2017-06-13][Cash Dividend][USD]0.370000;[2017-09-14][Cash Dividend][USD]0.370000;[2017-11-30][Cash Dividend][USD]0.370000;[2018-03-14][Cash Dividend][USD]0.390000;[2018-06-14][Cash Dividend][USD]0.390000;[2018-09-13][Cash Dividend][USD]0.390000;[2018-11-29][Cash Dividend][USD]0.390000;[2019-03-14][Cash Dividend][USD]0.400000;[2019-06-13][Cash Dividend][USD]0.400000;[2019-09-13][Cash Dividend][USD]0.400000;[2019-11-29][Cash Dividend][USD]0.400000;[2020-03-13][Cash Dividend][USD]0.410000;[2020-06-12][Cash Dividend][USD]0.410000;[2020-09-14][Cash Dividend][USD]0.410000;[2020-11-30][Cash Dividend][USD]0.410000;[2021-03-12][Cash Dividend][USD]0.420000;[2021-06-14][Cash Dividend][USD]0.420000;[2021-09-14][Cash Dividend][USD]0.420000;[2021-11-30][Cash Dividend][USD]0.420000;[2022-03-14][Cash Dividend][USD]0.440000;[2022-06-14][Cash Dividend][USD]0.440000;[2022-09-15][Cash Dividend][USD]0.440000;[2022-11-30][Cash Dividend][USD]0.440000;[2023-03-16][Cash Dividend][USD]0.460000;[2023-06-15][Cash Dividend][USD]0.460000;[2023-09-14][Cash Dividend][USD]0.460000;[2023-11-30][Cash Dividend][USD]0.460000;[2024-03-14][Cash Dividend][USD]0.485000;[2024-06-14][Cash Dividend][USD]0.485000;[2024-09-13][Cash Dividend][USD]0.485000;[2024-11-29][Cash Dividend][USD]0.485000;[2025-03-14][Cash Dividend][USD]0.510000;[2025-06-13][Cash Dividend][USD]0.510000;</t>
  </si>
  <si>
    <t>[1986-03-10][Cash Dividend][USD][N/A]0.016266;[1986-06-10][Cash Dividend][USD][N/A]0.016266;[1986-09-09][Cash Dividend][USD][N/A]0.016250;[1986-11-24][Cash Dividend][USD][N/A]0.016250;[1987-03-10][Cash Dividend][USD][N/A]0.017500;[1987-06-09][Cash Dividend][USD][N/A]0.017500;[1987-09-09][Cash Dividend][USD][N/A]0.017500;[1987-11-24][Cash Dividend][USD][N/A]0.017500;[1988-03-09][Cash Dividend][USD][N/A]0.018750;[1988-06-09][Cash Dividend][USD][N/A]0.018750;[1988-09-09][Cash Dividend][USD][N/A]0.018750;[1988-11-25][Cash Dividend][USD][N/A]0.018750;[1989-03-09][Cash Dividend][USD][N/A]0.021250;[1989-06-09][Cash Dividend][USD][N/A]0.021250;[1989-09-11][Cash Dividend][USD][N/A]0.021250;[1989-11-27][Cash Dividend][USD][N/A]0.021250;[1990-03-09][Cash Dividend][USD][N/A]0.025000;[1990-06-11][Cash Dividend][USD][N/A]0.025000;[1990-09-10][Cash Dividend][USD][N/A]0.025000;[1990-11-26][Cash Dividend][USD][N/A]0.025000;[1991-03-11][Cash Dividend][USD][N/A]0.030000;[1991-06-10][Cash Dividend][USD][N/A]0.030000;[1991-09-09][Cash Dividend][USD][N/A]0.030000;[1991-11-22][Cash Dividend][USD][N/A]0.030000;[1992-03-09][Cash Dividend][USD][N/A]0.035000;[1992-06-09][Cash Dividend][USD][N/A]0.035000;[1992-09-09][Cash Dividend][USD][N/A]0.035000;[1992-11-24][Cash Dividend][USD][N/A]0.035000;[1993-03-09][Cash Dividend][USD][N/A]0.042500;[1993-06-09][Cash Dividend][USD][N/A]0.042500;[1993-09-09][Cash Dividend][USD][N/A]0.042500;[1993-11-24][Cash Dividend][USD][N/A]0.042500;[1994-03-09][Cash Dividend][USD][N/A]0.048750;[1994-06-09][Cash Dividend][USD][N/A]0.048750;[1994-09-09][Cash Dividend][USD][N/A]0.048750;[1994-11-25][Cash Dividend][USD][N/A]0.048750;[1995-03-09][Cash Dividend][USD][N/A]0.055000;[1995-06-13][Cash Dividend][USD][N/A]0.055000;[1995-09-13][Cash Dividend][USD][N/A]0.055000;[1995-11-29][Cash Dividend][USD][N/A]0.055000;[1996-03-13][Cash Dividend][USD][N/A]0.062500;[1996-06-12][Cash Dividend][USD][N/A]0.062500;[1996-09-11][Cash Dividend][USD][N/A]0.062500;[1996-11-26][Cash Dividend][USD][N/A]0.062500;[1997-03-12][Cash Dividend][USD][N/A]0.070000;[1997-06-11][Cash Dividend][USD][N/A]0.070000;[1997-09-11][Cash Dividend][USD][N/A]0.070000;[1997-11-26][Cash Dividend][USD][N/A]0.070000;[1998-03-11][Cash Dividend][USD][N/A]0.075000;[1998-06-11][Cash Dividend][USD][N/A]0.075000;[1998-09-11][Cash Dividend][USD][N/A]0.075000;[1998-11-27][Cash Dividend][USD][N/A]0.075000;[1999-03-11][Cash Dividend][USD][N/A]0.080000;[1999-06-11][Cash Dividend][USD][N/A]0.080000;[1999-09-13][Cash Dividend][USD][N/A]0.080000;[1999-11-29][Cash Dividend][USD][N/A]0.080000;[2000-03-13][Cash Dividend][USD][N/A]0.085000;[2000-06-13][Cash Dividend][USD][N/A]0.085000;[2000-09-13][Cash Dividend][USD][N/A]0.085000;[2000-11-29][Cash Dividend][USD][N/A]0.085000;[2001-03-13][Cash Dividend][USD][N/A]0.090000;[2001-06-13][Cash Dividend][USD][N/A]0.090000;[2001-09-12][Cash Dividend][USD][N/A]0.090000;[2001-11-28][Cash Dividend][USD][N/A]0.090000;[2002-03-13][Cash Dividend][USD][N/A]0.100000;[2002-06-12][Cash Dividend][USD][N/A]0.100000;[2002-09-11][Cash Dividend][USD][N/A]0.100000;[2002-11-26][Cash Dividend][USD][N/A]0.100000;[2003-03-12][Cash Dividend][USD][N/A]0.110000;[2003-06-11][Cash Dividend][USD][N/A]0.110000;[2003-09-11][Cash Dividend][USD][N/A]0.110000;[2003-11-26][Cash Dividend][USD][N/A]0.110000;[2004-03-11][Cash Dividend][USD][N/A]0.125000;[2004-06-14][Cash Dividend][USD][N/A]0.125000;[2004-09-13][Cash Dividend][USD][N/A]0.125000;[2004-11-29][Cash Dividend][USD][N/A]0.125000;[2005-03-11][Cash Dividend][USD][N/A]0.140000;[2005-06-13][Cash Dividend][USD][N/A]0.140000;[2005-09-13][Cash Dividend][USD][N/A]0.140000;[2005-11-29][Cash Dividend][USD][N/A]0.140000;[2006-03-13][Cash Dividend][USD][N/A]0.155000;[2006-06-13][Cash Dividend][USD][N/A]0.155000;[2006-09-13][Cash Dividend][USD][N/A]0.155000;[2006-11-29][Cash Dividend][USD][N/A]0.155000;[2007-03-13][Cash Dividend][USD][N/A]0.170000;[2007-06-13][Cash Dividend][USD][N/A]0.170000;[2007-09-12][Cash Dividend][USD][N/A]0.170000;[2007-11-28][Cash Dividend][USD][N/A]0.170000;[2008-03-12][Cash Dividend][USD][N/A]0.190000;[2008-06-11][Cash Dividend][USD][N/A]0.190000;[2008-09-11][Cash Dividend][USD][N/A]0.190000;[2008-11-26][Cash Dividend][USD][N/A]0.190000;[2009-03-11][Cash Dividend][USD][N/A]0.205000;[2009-06-11][Cash Dividend][USD][N/A]0.205000;[2009-09-11][Cash Dividend][USD][N/A]0.205000;[2009-11-27][Cash Dividend][USD][N/A]0.205000;[2010-03-11][Cash Dividend][USD][N/A]0.220000;[2010-06-11][Cash Dividend][USD][N/A]0.220000;[2010-09-13][Cash Dividend][USD][N/A]0.220000;[2010-11-29][Cash Dividend][USD][N/A]0.220000;[2011-03-11][Cash Dividend][USD][N/A]0.235000;[2011-06-13][Cash Dividend][USD][N/A]0.235000;[2011-09-13][Cash Dividend][USD][N/A]0.235000;[2011-11-29][Cash Dividend][USD][N/A]0.235000;[2012-03-13][Cash Dividend][USD][N/A]0.255000;[2012-06-13][Cash Dividend][USD][N/A]0.255000;[2012-09-12][Cash Dividend][USD][N/A]0.255000;[2012-11-28][Cash Dividend][USD][N/A]0.255000;[2013-03-13][Cash Dividend][USD][N/A]0.280000;[2013-06-12][Cash Dividend][USD][N/A]0.280000;[2013-09-12][Cash Dividend][USD][N/A]0.280000;[2013-11-27][Cash Dividend][USD][N/A]0.280000;[2014-03-12][Cash Dividend][USD][N/A]0.305000;[2014-06-12][Cash Dividend][USD][N/A]0.305000;[2014-09-11][Cash Dividend][USD][N/A]0.305000;[2014-11-26][Cash Dividend][USD][N/A]0.305000;[2015-03-12][Cash Dividend][USD][N/A]0.330000;[2015-06-11][Cash Dividend][USD][N/A]0.330000;[2015-09-11][Cash Dividend][USD][N/A]0.330000;[2015-11-27][Cash Dividend][USD][N/A]0.330000;[2016-03-11][Cash Dividend][USD][N/A]0.350000;[2016-06-13][Cash Dividend][USD][N/A]0.350000;[2016-09-13][Cash Dividend][USD][N/A]0.350000;[2016-11-29][Cash Dividend][USD][N/A]0.350000;[2017-03-13][Cash Dividend][USD][N/A]0.370000;[2017-06-13][Cash Dividend][USD][N/A]0.370000;[2017-09-14][Cash Dividend][USD][N/A]0.370000;[2017-11-30][Cash Dividend][USD][N/A]0.370000;[2018-03-14][Cash Dividend][USD][N/A]0.390000;[2018-06-14][Cash Dividend][USD][N/A]0.390000;[2018-09-13][Cash Dividend][USD][N/A]0.390000;[2018-11-29][Cash Dividend][USD][N/A]0.390000;[2019-03-14][Cash Dividend][USD][N/A]0.400000;[2019-06-13][Cash Dividend][USD][N/A]0.400000;[2019-09-13][Cash Dividend][USD][N/A]0.400000;[2019-11-29][Cash Dividend][USD][N/A]0.400000;[2020-03-13][Cash Dividend][USD][N/A]0.410000;[2020-06-12][Cash Dividend][USD][N/A]0.410000;[2020-09-14][Cash Dividend][USD][N/A]0.410000;[2020-11-30][Cash Dividend][USD][N/A]0.410000;[2021-03-12][Cash Dividend][USD][N/A]0.420000;[2021-06-14][Cash Dividend][USD][N/A]0.420000;[2021-09-14][Cash Dividend][USD][N/A]0.420000;[2021-11-30][Cash Dividend][USD][N/A]0.420000;[2022-03-14][Cash Dividend][USD][N/A]0.440000;[2022-06-14][Cash Dividend][USD][N/A]0.440000;[2022-09-15][Cash Dividend][USD][N/A]0.440000;[2022-11-30][Cash Dividend][USD][N/A]0.440000;[2023-03-16][Cash Dividend][USD][N/A]0.460000;[2023-06-15][Cash Dividend][USD][N/A]0.460000;[2023-09-14][Cash Dividend][USD][N/A]0.460000;[2023-11-30][Cash Dividend][USD][N/A]0.460000;[2024-03-14][Cash Dividend][USD][N/A]0.485000;[2024-06-14][Cash Dividend][USD][N/A]0.485000;[2024-09-13][Cash Dividend][USD][N/A]0.485000;[2024-11-29][Cash Dividend][USD][N/A]0.485000;[2025-03-14][Cash Dividend][USD][N/A]0.510000;[2025-06-13][Cash Dividend][USD][N/A]0.510000;</t>
  </si>
  <si>
    <t>[2011-03-29][Cash Dividend][USD]0.060000;[2011-07-05][Cash Dividend][USD]0.060000;[2011-10-04][Cash Dividend][USD]0.060000;[2012-01-03][Cash Dividend][USD]0.060000;[2012-04-03][Cash Dividend][USD]0.080000;[2012-07-02][Cash Dividend][USD]0.080000;[2012-10-02][Cash Dividend][USD]0.140000;[2012-11-27][Cash Dividend][USD]0.140000;[2013-04-04][Cash Dividend][USD]0.170000;[2013-07-01][Cash Dividend][USD]0.170000;[2013-10-01][Cash Dividend][USD]0.170000;[2014-01-02][Cash Dividend][USD]0.170000;[2014-04-01][Cash Dividend][USD]0.190000;[2014-07-02][Cash Dividend][USD]0.190000;[2014-09-30][Cash Dividend][USD]0.190000;[2015-01-02][Cash Dividend][USD]0.190000;[2015-03-31][Cash Dividend][USD]0.210000;[2015-07-01][Cash Dividend][USD]0.210000;[2015-10-01][Cash Dividend][USD]0.210000;[2016-01-04][Cash Dividend][USD]0.210000;[2016-04-04][Cash Dividend][USD]0.260000;[2016-07-05][Cash Dividend][USD]0.260000;[2016-10-03][Cash Dividend][USD]0.260000;[2017-01-04][Cash Dividend][USD]0.260000;[2017-04-04][Cash Dividend][USD]0.290000;[2017-07-05][Cash Dividend][USD]0.290000;[2017-10-04][Cash Dividend][USD]0.290000;[2018-01-04][Cash Dividend][USD]0.290000;[2018-04-04][Cash Dividend][USD]0.330000;[2018-07-05][Cash Dividend][USD]0.330000;[2018-10-04][Cash Dividend][USD]0.330000;[2019-01-03][Cash Dividend][USD]0.330000;[2019-04-04][Cash Dividend][USD]0.350000;[2019-07-03][Cash Dividend][USD]0.350000;[2019-10-03][Cash Dividend][USD]0.350000;[2020-01-02][Cash Dividend][USD]0.350000;[2020-04-02][Cash Dividend][USD]0.360000;[2020-07-02][Cash Dividend][USD]0.360000;[2020-10-01][Cash Dividend][USD]0.360000;[2021-01-04][Cash Dividend][USD]0.360000;[2021-04-05][Cash Dividend][USD]0.370000;[2021-07-02][Cash Dividend][USD]0.370000;[2021-10-04][Cash Dividend][USD]0.370000;[2022-01-04][Cash Dividend][USD]0.370000;[2022-04-05][Cash Dividend][USD]0.380000;[2022-07-05][Cash Dividend][USD]0.380000;[2022-10-04][Cash Dividend][USD]0.380000;[2023-01-04][Cash Dividend][USD]0.380000;[2023-04-04][Cash Dividend][USD]0.390000;[2023-07-05][Cash Dividend][USD]0.390000;[2023-10-03][Cash Dividend][USD]0.390000;[2024-01-03][Cash Dividend][USD]0.390000;[2024-04-03][Cash Dividend][USD]0.400000;[2024-07-05][Cash Dividend][USD]0.400000;[2024-10-02][Cash Dividend][USD]0.400000;[2025-01-03][Cash Dividend][USD]0.400000;[2025-04-03][Cash Dividend][USD]0.410000;[2025-07-03][Cash Dividend][USD]0.410000;</t>
  </si>
  <si>
    <t>[2011-03-29][Cash Dividend][USD][N/A]0.060000;[2011-07-05][Cash Dividend][USD][N/A]0.060000;[2011-10-04][Cash Dividend][USD][N/A]0.060000;[2012-01-03][Cash Dividend][USD][N/A]0.060000;[2012-04-03][Cash Dividend][USD][N/A]0.080000;[2012-07-02][Cash Dividend][USD][N/A]0.080000;[2012-10-02][Cash Dividend][USD][N/A]0.140000;[2012-11-27][Cash Dividend][USD][N/A]0.140000;[2013-04-04][Cash Dividend][USD][N/A]0.170000;[2013-07-01][Cash Dividend][USD][N/A]0.170000;[2013-10-01][Cash Dividend][USD][N/A]0.170000;[2014-01-02][Cash Dividend][USD][N/A]0.170000;[2014-04-01][Cash Dividend][USD][N/A]0.190000;[2014-07-02][Cash Dividend][USD][N/A]0.190000;[2014-09-30][Cash Dividend][USD][N/A]0.190000;[2015-01-02][Cash Dividend][USD][N/A]0.190000;[2015-03-31][Cash Dividend][USD][N/A]0.210000;[2015-07-01][Cash Dividend][USD][N/A]0.210000;[2015-10-01][Cash Dividend][USD][N/A]0.210000;[2016-01-04][Cash Dividend][USD][N/A]0.210000;[2016-04-04][Cash Dividend][USD][N/A]0.260000;[2016-07-05][Cash Dividend][USD][N/A]0.260000;[2016-10-03][Cash Dividend][USD][N/A]0.260000;[2017-01-04][Cash Dividend][USD][N/A]0.260000;[2017-04-04][Cash Dividend][USD][N/A]0.290000;[2017-07-05][Cash Dividend][USD][N/A]0.290000;[2017-10-04][Cash Dividend][USD][N/A]0.290000;[2018-01-04][Cash Dividend][USD][N/A]0.290000;[2018-04-04][Cash Dividend][USD][N/A]0.330000;[2018-07-05][Cash Dividend][USD][N/A]0.330000;[2018-10-04][Cash Dividend][USD][N/A]0.330000;[2019-01-03][Cash Dividend][USD][N/A]0.330000;[2019-04-04][Cash Dividend][USD][N/A]0.350000;[2019-07-03][Cash Dividend][USD][N/A]0.350000;[2019-10-03][Cash Dividend][USD][N/A]0.350000;[2020-01-02][Cash Dividend][USD][N/A]0.350000;[2020-04-02][Cash Dividend][USD][N/A]0.360000;[2020-07-02][Cash Dividend][USD][N/A]0.360000;[2020-10-01][Cash Dividend][USD][N/A]0.360000;[2021-01-04][Cash Dividend][USD][N/A]0.360000;[2021-04-05][Cash Dividend][USD][N/A]0.370000;[2021-07-02][Cash Dividend][USD][N/A]0.370000;[2021-10-04][Cash Dividend][USD][N/A]0.370000;[2022-01-04][Cash Dividend][USD][N/A]0.370000;[2022-04-05][Cash Dividend][USD][N/A]0.380000;[2022-07-05][Cash Dividend][USD][N/A]0.380000;[2022-10-04][Cash Dividend][USD][N/A]0.380000;[2023-01-04][Cash Dividend][USD][N/A]0.380000;[2023-04-04][Cash Dividend][USD][N/A]0.390000;[2023-07-05][Cash Dividend][USD][N/A]0.390000;[2023-10-03][Cash Dividend][USD][N/A]0.390000;[2024-01-03][Cash Dividend][USD][N/A]0.390000;[2024-04-03][Cash Dividend][USD][N/A]0.400000;[2024-07-05][Cash Dividend][USD][N/A]0.400000;[2024-10-02][Cash Dividend][USD][N/A]0.400000;[2025-01-03][Cash Dividend][USD][N/A]0.400000;[2025-04-03][Cash Dividend][USD][N/A]0.410000;[2025-07-03][Cash Dividend][USD][N/A]0.410000;</t>
  </si>
  <si>
    <t>[1984-02-06][Cash Dividend][USD]0.150000;[1984-05-04][Cash Dividend][USD]0.150000;[1984-08-06][Cash Dividend][USD]0.150000;[1984-11-05][Cash Dividend][USD]0.150000;[1985-02-04][Cash Dividend][USD]0.150000;[1985-05-06][Cash Dividend][USD]0.150000;[1985-08-05][Cash Dividend][USD]0.150000;[1985-11-05][Cash Dividend][USD]0.150000;[1986-02-03][Cash Dividend][USD]0.150000;[1986-05-05][Cash Dividend][USD]0.150000;[1986-08-04][Cash Dividend][USD]0.150000;[1986-11-03][Cash Dividend][USD]0.150000;[1987-02-05][Cash Dividend][USD]0.150000;[1987-05-05][Cash Dividend][USD]0.150000;[1987-08-04][Cash Dividend][USD]0.150000;[1987-11-03][Cash Dividend][USD]0.150000;[1988-02-02][Cash Dividend][USD]0.150000;[1988-05-03][Cash Dividend][USD]0.162500;[1988-08-02][Cash Dividend][USD]0.162500;[1988-11-01][Cash Dividend][USD]0.162500;[1989-01-31][Cash Dividend][USD]0.175000;[1989-05-02][Cash Dividend][USD]0.175000;[1989-08-01][Cash Dividend][USD]0.175000;[1989-10-31][Cash Dividend][USD]0.175000;[1990-02-07][Cash Dividend][USD]0.175000;[1990-05-01][Cash Dividend][USD]0.175000;[1990-07-31][Cash Dividend][USD]0.193800;[1990-11-06][Cash Dividend][USD]0.193800;[1991-02-05][Cash Dividend][USD]0.193800;[1991-04-30][Cash Dividend][USD]0.206300;[1991-08-06][Cash Dividend][USD]0.206300;[1991-11-05][Cash Dividend][USD]0.206300;[1992-02-04][Cash Dividend][USD]0.206300;[1992-05-05][Cash Dividend][USD]0.206300;[1992-08-04][Cash Dividend][USD]0.206300;[1992-11-03][Cash Dividend][USD]0.206300;[1993-02-04][Cash Dividend][USD]0.218800;[1993-05-04][Cash Dividend][USD]0.218800;[1993-08-03][Cash Dividend][USD]0.218800;[1993-11-04][Cash Dividend][USD]0.218800;[1994-02-04][Cash Dividend][USD]0.231300;[1994-05-05][Cash Dividend][USD]0.231300;[1994-08-04][Cash Dividend][USD]0.231300;[1994-11-04][Cash Dividend][USD]0.231300;[1995-02-10][Cash Dividend][USD]0.231300;[1995-05-11][Cash Dividend][USD]0.231300;[1995-08-15][Cash Dividend][USD]0.250000;[1995-11-15][Cash Dividend][USD]0.250000;[1996-02-13][Cash Dividend][USD]0.250000;[1996-05-14][Cash Dividend][USD]0.250000;[1996-08-13][Cash Dividend][USD]0.270000;[1996-11-12][Cash Dividend][USD]0.270000;[1997-02-18][Cash Dividend][USD]0.270000;[1997-05-16][Cash Dividend][USD]0.290000;[1997-08-18][Cash Dividend][USD]0.290000;[1997-11-18][Cash Dividend][USD]0.290000;[1998-02-18][Cash Dividend][USD]0.305000;[1998-05-18][Cash Dividend][USD]0.305000;[1998-08-18][Cash Dividend][USD]0.305000;[1998-11-18][Cash Dividend][USD]0.305000;[1999-02-17][Cash Dividend][USD]0.305000;[1999-05-18][Cash Dividend][USD]0.305000;[1999-08-18][Cash Dividend][USD]0.305000;[1999-11-17][Cash Dividend][USD]0.325000;[2000-02-16][Cash Dividend][USD]0.325000;[2000-05-17][Cash Dividend][USD]0.325000;[2000-08-16][Cash Dividend][USD]0.325000;[2000-11-15][Cash Dividend][USD]0.325000;[2001-02-14][Cash Dividend][USD]0.325000;[2001-05-16][Cash Dividend][USD]0.325000;[2001-08-15][Cash Dividend][USD]0.325000;[2001-11-14][Cash Dividend][USD]0.350000;[2002-02-13][Cash Dividend][USD]0.350000;[2002-05-15][Cash Dividend][USD]0.350000;[2002-08-15][Cash Dividend][USD]0.350000;[2002-11-14][Cash Dividend][USD]0.350000;[2003-02-12][Cash Dividend][USD]0.350000;[2003-05-15][Cash Dividend][USD]0.350000;[2003-08-15][Cash Dividend][USD]0.365000;[2003-11-14][Cash Dividend][USD]0.365000;[2004-02-13][Cash Dividend][USD]0.365000;[2004-05-17][Cash Dividend][USD]0.365000;[2004-08-17][Cash Dividend][USD]0.400000;[2004-11-16][Cash Dividend][USD]0.400000;[2005-02-14][Cash Dividend][USD]0.400000;[2005-05-17][Cash Dividend][USD]0.450000;[2005-08-17][Cash Dividend][USD]0.450000;[2005-11-16][Cash Dividend][USD]0.450000;[2006-02-14][Cash Dividend][USD]0.450000;[2006-05-17][Cash Dividend][USD]0.520000;[2006-08-16][Cash Dividend][USD]0.520000;[2006-11-15][Cash Dividend][USD]0.520000;[2007-02-14][Cash Dividend][USD]0.520000;[2007-05-16][Cash Dividend][USD]0.580000;[2007-08-15][Cash Dividend][USD]0.580000;[2007-11-14][Cash Dividend][USD]0.580000;[2008-02-13][Cash Dividend][USD]0.580000;[2008-05-15][Cash Dividend][USD]0.650000;[2008-08-15][Cash Dividend][USD]0.650000;[2008-11-14][Cash Dividend][USD]0.650000;[2009-02-12][Cash Dividend][USD]0.650000;[2009-05-15][Cash Dividend][USD]0.650000;[2009-08-17][Cash Dividend][USD]0.680000;[2009-11-16][Cash Dividend][USD]0.680000;[2010-02-12][Cash Dividend][USD]0.680000;[2010-05-17][Cash Dividend][USD]0.720000;[2010-08-17][Cash Dividend][USD]0.720000;[2010-11-16][Cash Dividend][USD]0.720000;[2011-02-14][Cash Dividend][USD]0.720000;[2011-05-17][Cash Dividend][USD]0.780000;[2011-08-17][Cash Dividend][USD]0.780000;[2011-11-16][Cash Dividend][USD]0.810000;[2012-02-15][Cash Dividend][USD]0.810000;[2012-05-16][Cash Dividend][USD]0.900000;[2012-08-15][Cash Dividend][USD]0.900000;[2012-11-14][Cash Dividend][USD]0.900000;[2013-02-13][Cash Dividend][USD]0.900000;[2013-05-15][Cash Dividend][USD]1.000000;[2013-08-15][Cash Dividend][USD]1.000000;[2013-11-14][Cash Dividend][USD]1.000000;[2014-02-12][Cash Dividend][USD]1.000000;[2014-05-15][Cash Dividend][USD]1.070000;[2014-08-15][Cash Dividend][USD]1.070000;[2014-11-14][Cash Dividend][USD]1.070000;[2015-02-12][Cash Dividend][USD]1.070000;[2015-05-15][Cash Dividend][USD]1.070000;[2015-08-17][Cash Dividend][USD]1.070000;[2015-11-16][Cash Dividend][USD]1.070000;[2016-02-16][Cash Dividend][USD]1.070000;[2016-05-17][Cash Dividend][USD]1.070000;[2016-08-17][Cash Dividend][USD]1.070000;[2016-11-16][Cash Dividend][USD]1.080000;[2017-02-14][Cash Dividend][USD]1.080000;[2017-05-17][Cash Dividend][USD]1.080000;[2017-08-16][Cash Dividend][USD]1.080000;[2017-11-16][Cash Dividend][USD]1.080000;[2018-02-15][Cash Dividend][USD]1.120000;[2018-05-17][Cash Dividend][USD]1.120000;[2018-08-16][Cash Dividend][USD]1.120000;[2018-11-15][Cash Dividend][USD]1.120000;[2019-02-14][Cash Dividend][USD]1.190000;[2019-05-16][Cash Dividend][USD]1.190000;[2019-08-16][Cash Dividend][USD]1.190000;[2019-11-15][Cash Dividend][USD]1.190000;[2020-02-14][Cash Dividend][USD]1.290000;[2020-05-18][Cash Dividend][USD]1.290000;[2020-08-18][Cash Dividend][USD]1.290000;[2020-11-17][Cash Dividend][USD]1.290000;[2021-02-16][Cash Dividend][USD]1.290000;[2021-05-18][Cash Dividend][USD]1.340000;[2021-08-18][Cash Dividend][USD]1.340000;[2021-11-17][Cash Dividend][USD]1.340000;[2022-02-15][Cash Dividend][USD]1.420000;[2022-05-18][Cash Dividend][USD]1.420000;[2022-08-18][Cash Dividend][USD]1.420000;[2022-11-17][Cash Dividend][USD]1.420000;[2023-02-15][Cash Dividend][USD]1.510000;[2023-05-18][Cash Dividend][USD]1.510000;[2023-08-17][Cash Dividend][USD]1.510000;[2023-11-16][Cash Dividend][USD]1.510000;[2024-02-15][Cash Dividend][USD]1.630000;[2024-05-16][Cash Dividend][USD]1.630000;[2024-08-19][Cash Dividend][USD]1.630000;[2024-11-18][Cash Dividend][USD]1.630000;[2025-02-14][Cash Dividend][USD]1.710000;[2025-05-19][Cash Dividend][USD]1.710000;</t>
  </si>
  <si>
    <t>[1984-02-06][Cash Dividend][USD][N/A]0.150000;[1984-05-04][Cash Dividend][USD][N/A]0.150000;[1984-08-06][Cash Dividend][USD][N/A]0.150000;[1984-11-05][Cash Dividend][USD][N/A]0.150000;[1985-02-04][Cash Dividend][USD][N/A]0.150000;[1985-05-06][Cash Dividend][USD][N/A]0.150000;[1985-08-05][Cash Dividend][USD][N/A]0.150000;[1985-11-05][Cash Dividend][USD][N/A]0.150000;[1986-02-03][Cash Dividend][USD][N/A]0.150000;[1986-05-05][Cash Dividend][USD][N/A]0.150000;[1986-08-04][Cash Dividend][USD][N/A]0.150000;[1986-11-03][Cash Dividend][USD][N/A]0.150000;[1987-02-05][Cash Dividend][USD][N/A]0.150000;[1987-05-05][Cash Dividend][USD][N/A]0.150000;[1987-08-04][Cash Dividend][USD][N/A]0.150000;[1987-11-03][Cash Dividend][USD][N/A]0.150000;[1988-02-02][Cash Dividend][USD][N/A]0.150000;[1988-05-03][Cash Dividend][USD][N/A]0.162500;[1988-08-02][Cash Dividend][USD][N/A]0.162500;[1988-11-01][Cash Dividend][USD][N/A]0.162500;[1989-01-31][Cash Dividend][USD][N/A]0.175000;[1989-05-02][Cash Dividend][USD][N/A]0.175000;[1989-08-01][Cash Dividend][USD][N/A]0.175000;[1989-10-31][Cash Dividend][USD][N/A]0.175000;[1990-02-07][Cash Dividend][USD][N/A]0.175000;[1990-05-01][Cash Dividend][USD][N/A]0.175000;[1990-07-31][Cash Dividend][USD][N/A]0.193800;[1990-11-06][Cash Dividend][USD][N/A]0.193800;[1991-02-05][Cash Dividend][USD][N/A]0.193800;[1991-04-30][Cash Dividend][USD][N/A]0.206300;[1991-08-06][Cash Dividend][USD][N/A]0.206300;[1991-11-05][Cash Dividend][USD][N/A]0.206300;[1992-02-04][Cash Dividend][USD][N/A]0.206300;[1992-05-05][Cash Dividend][USD][N/A]0.206300;[1992-08-04][Cash Dividend][USD][N/A]0.206300;[1992-11-03][Cash Dividend][USD][N/A]0.206300;[1993-02-04][Cash Dividend][USD][N/A]0.218800;[1993-05-04][Cash Dividend][USD][N/A]0.218800;[1993-08-03][Cash Dividend][USD][N/A]0.218800;[1993-11-04][Cash Dividend][USD][N/A]0.218800;[1994-02-04][Cash Dividend][USD][N/A]0.231300;[1994-05-05][Cash Dividend][USD][N/A]0.231300;[1994-08-04][Cash Dividend][USD][N/A]0.231300;[1994-11-04][Cash Dividend][USD][N/A]0.231300;[1995-02-10][Cash Dividend][USD][N/A]0.231300;[1995-05-11][Cash Dividend][USD][N/A]0.231300;[1995-08-15][Cash Dividend][USD][N/A]0.250000;[1995-11-15][Cash Dividend][USD][N/A]0.250000;[1996-02-13][Cash Dividend][USD][N/A]0.250000;[1996-05-14][Cash Dividend][USD][N/A]0.250000;[1996-08-13][Cash Dividend][USD][N/A]0.270000;[1996-11-12][Cash Dividend][USD][N/A]0.270000;[1997-02-18][Cash Dividend][USD][N/A]0.270000;[1997-05-16][Cash Dividend][USD][N/A]0.290000;[1997-08-18][Cash Dividend][USD][N/A]0.290000;[1997-11-18][Cash Dividend][USD][N/A]0.290000;[1998-02-18][Cash Dividend][USD][N/A]0.305000;[1998-05-18][Cash Dividend][USD][N/A]0.305000;[1998-08-18][Cash Dividend][USD][N/A]0.305000;[1998-11-18][Cash Dividend][USD][N/A]0.305000;[1999-02-17][Cash Dividend][USD][N/A]0.305000;[1999-05-18][Cash Dividend][USD][N/A]0.305000;[1999-08-18][Cash Dividend][USD][N/A]0.305000;[1999-11-17][Cash Dividend][USD][N/A]0.325000;[2000-02-16][Cash Dividend][USD][N/A]0.325000;[2000-05-17][Cash Dividend][USD][N/A]0.325000;[2000-08-16][Cash Dividend][USD][N/A]0.325000;[2000-11-15][Cash Dividend][USD][N/A]0.325000;[2001-02-14][Cash Dividend][USD][N/A]0.325000;[2001-05-16][Cash Dividend][USD][N/A]0.325000;[2001-08-15][Cash Dividend][USD][N/A]0.325000;[2001-11-14][Cash Dividend][USD][N/A]0.350000;[2002-02-13][Cash Dividend][USD][N/A]0.350000;[2002-05-15][Cash Dividend][USD][N/A]0.350000;[2002-08-15][Cash Dividend][USD][N/A]0.350000;[2002-11-14][Cash Dividend][USD][N/A]0.350000;[2003-02-12][Cash Dividend][USD][N/A]0.350000;[2003-05-15][Cash Dividend][USD][N/A]0.350000;[2003-08-15][Cash Dividend][USD][N/A]0.365000;[2003-11-14][Cash Dividend][USD][N/A]0.365000;[2004-02-13][Cash Dividend][USD][N/A]0.365000;[2004-05-17][Cash Dividend][USD][N/A]0.365000;[2004-08-17][Cash Dividend][USD][N/A]0.400000;[2004-11-16][Cash Dividend][USD][N/A]0.400000;[2005-02-14][Cash Dividend][USD][N/A]0.400000;[2005-05-17][Cash Dividend][USD][N/A]0.450000;[2005-08-17][Cash Dividend][USD][N/A]0.450000;[2005-11-16][Cash Dividend][USD][N/A]0.450000;[2006-02-14][Cash Dividend][USD][N/A]0.450000;[2006-05-17][Cash Dividend][USD][N/A]0.520000;[2006-08-16][Cash Dividend][USD][N/A]0.520000;[2006-11-15][Cash Dividend][USD][N/A]0.520000;[2007-02-14][Cash Dividend][USD][N/A]0.520000;[2007-05-16][Cash Dividend][USD][N/A]0.580000;[2007-08-15][Cash Dividend][USD][N/A]0.580000;[2007-11-14][Cash Dividend][USD][N/A]0.580000;[2008-02-13][Cash Dividend][USD][N/A]0.580000;[2008-05-15][Cash Dividend][USD][N/A]0.650000;[2008-08-15][Cash Dividend][USD][N/A]0.650000;[2008-11-14][Cash Dividend][USD][N/A]0.650000;[2009-02-12][Cash Dividend][USD][N/A]0.650000;[2009-05-15][Cash Dividend][USD][N/A]0.650000;[2009-08-17][Cash Dividend][USD][N/A]0.680000;[2009-11-16][Cash Dividend][USD][N/A]0.680000;[2010-02-12][Cash Dividend][USD][N/A]0.680000;[2010-05-17][Cash Dividend][USD][N/A]0.720000;[2010-08-17][Cash Dividend][USD][N/A]0.720000;[2010-11-16][Cash Dividend][USD][N/A]0.720000;[2011-02-14][Cash Dividend][USD][N/A]0.720000;[2011-05-17][Cash Dividend][USD][N/A]0.780000;[2011-08-17][Cash Dividend][USD][N/A]0.780000;[2011-11-16][Cash Dividend][USD][N/A]0.810000;[2012-02-15][Cash Dividend][USD][N/A]0.810000;[2012-05-16][Cash Dividend][USD][N/A]0.900000;[2012-08-15][Cash Dividend][USD][N/A]0.900000;[2012-11-14][Cash Dividend][USD][N/A]0.900000;[2013-02-13][Cash Dividend][USD][N/A]0.900000;[2013-05-15][Cash Dividend][USD][N/A]1.000000;[2013-08-15][Cash Dividend][USD][N/A]1.000000;[2013-11-14][Cash Dividend][USD][N/A]1.000000;[2014-02-12][Cash Dividend][USD][N/A]1.000000;[2014-05-15][Cash Dividend][USD][N/A]1.070000;[2014-08-15][Cash Dividend][USD][N/A]1.070000;[2014-11-14][Cash Dividend][USD][N/A]1.070000;[2015-02-12][Cash Dividend][USD][N/A]1.070000;[2015-05-15][Cash Dividend][USD][N/A]1.070000;[2015-08-17][Cash Dividend][USD][N/A]1.070000;[2015-11-16][Cash Dividend][USD][N/A]1.070000;[2016-02-16][Cash Dividend][USD][N/A]1.070000;[2016-05-17][Cash Dividend][USD][N/A]1.070000;[2016-08-17][Cash Dividend][USD][N/A]1.070000;[2016-11-16][Cash Dividend][USD][N/A]1.080000;[2017-02-14][Cash Dividend][USD][N/A]1.080000;[2017-05-17][Cash Dividend][USD][N/A]1.080000;[2017-08-16][Cash Dividend][USD][N/A]1.080000;[2017-11-16][Cash Dividend][USD][N/A]1.080000;[2018-02-15][Cash Dividend][USD][N/A]1.120000;[2018-05-17][Cash Dividend][USD][N/A]1.120000;[2018-08-16][Cash Dividend][USD][N/A]1.120000;[2018-11-15][Cash Dividend][USD][N/A]1.120000;[2019-02-14][Cash Dividend][USD][N/A]1.190000;[2019-05-16][Cash Dividend][USD][N/A]1.190000;[2019-08-16][Cash Dividend][USD][N/A]1.190000;[2019-11-15][Cash Dividend][USD][N/A]1.190000;[2020-02-14][Cash Dividend][USD][N/A]1.290000;[2020-05-18][Cash Dividend][USD][N/A]1.290000;[2020-08-18][Cash Dividend][USD][N/A]1.290000;[2020-11-17][Cash Dividend][USD][N/A]1.290000;[2021-02-16][Cash Dividend][USD][N/A]1.290000;[2021-05-18][Cash Dividend][USD][N/A]1.340000;[2021-08-18][Cash Dividend][USD][N/A]1.340000;[2021-11-17][Cash Dividend][USD][N/A]1.340000;[2022-02-15][Cash Dividend][USD][N/A]1.420000;[2022-05-18][Cash Dividend][USD][N/A]1.420000;[2022-08-18][Cash Dividend][USD][N/A]1.420000;[2022-11-17][Cash Dividend][USD][N/A]1.420000;[2023-02-15][Cash Dividend][USD][N/A]1.510000;[2023-05-18][Cash Dividend][USD][N/A]1.510000;[2023-08-17][Cash Dividend][USD][N/A]1.510000;[2023-11-16][Cash Dividend][USD][N/A]1.510000;[2024-02-15][Cash Dividend][USD][N/A]1.630000;[2024-05-16][Cash Dividend][USD][N/A]1.630000;[2024-08-19][Cash Dividend][USD][N/A]1.630000;[2024-11-18][Cash Dividend][USD][N/A]1.630000;[2025-02-14][Cash Dividend][USD][N/A]1.710000;[2025-05-19][Cash Dividend][USD][N/A]1.710000;</t>
  </si>
  <si>
    <t>[1987-05-11][Cash Dividend][USD]0.000536;[1987-08-10][Cash Dividend][USD]0.000536;[1987-11-17][Cash Dividend][USD]0.000714;[1988-02-12][Cash Dividend][USD]0.000714;[1988-05-16][Cash Dividend][USD]0.000714;[1988-08-15][Cash Dividend][USD]0.000714;[1988-11-21][Cash Dividend][USD]0.000893;[1989-02-17][Cash Dividend][USD]0.000893;[1989-05-22][Cash Dividend][USD]0.000893;[1989-08-21][Cash Dividend][USD]0.000893;[1989-11-17][Cash Dividend][USD]0.000982;[1990-02-16][Cash Dividend][USD]0.000982;[1990-05-21][Cash Dividend][USD]0.000982;[1990-08-20][Cash Dividend][USD]0.000982;[1990-11-16][Cash Dividend][USD]0.001071;[1991-02-15][Cash Dividend][USD]0.001071;[1991-05-20][Cash Dividend][USD]0.001071;[1991-08-19][Cash Dividend][USD]0.001071;[1991-11-18][Cash Dividend][USD]0.001071;[1992-02-14][Cash Dividend][USD]0.001071;[1992-06-01][Cash Dividend][USD]0.001071;[1992-08-17][Cash Dividend][USD]0.001071;[1992-11-30][Cash Dividend][USD]0.001071;[1993-02-12][Cash Dividend][USD]0.001071;[1993-05-28][Cash Dividend][USD]0.001071;[1993-08-16][Cash Dividend][USD]0.001071;[1993-11-19][Cash Dividend][USD]0.001071;[1994-02-07][Cash Dividend][USD]0.001071;[1994-05-27][Cash Dividend][USD]0.001071;[1994-08-15][Cash Dividend][USD]0.001071;[1994-11-18][Cash Dividend][USD]0.001071;[1995-02-13][Cash Dividend][USD]0.001071;[1995-05-26][Cash Dividend][USD]0.001071;[1995-08-16][Cash Dividend][USD]0.001071;[1995-11-21][Cash Dividend][USD]0.001071;[2012-08-09][Cash Dividend][USD]0.094643;[2012-11-07][Cash Dividend][USD]0.094643;[2013-02-07][Cash Dividend][USD]0.094643;[2013-05-09][Cash Dividend][USD]0.108929;[2013-08-08][Cash Dividend][USD]0.108929;[2013-11-06][Cash Dividend][USD]0.108929;[2014-02-06][Cash Dividend][USD]0.108929;[2014-05-08][Cash Dividend][USD]0.117500;[2014-08-07][Cash Dividend][USD]0.117500;[2014-11-06][Cash Dividend][USD]0.117500;[2015-02-05][Cash Dividend][USD]0.117500;[2015-05-07][Cash Dividend][USD]0.130000;[2015-08-06][Cash Dividend][USD]0.130000;[2015-11-05][Cash Dividend][USD]0.130000;[2016-02-04][Cash Dividend][USD]0.130000;[2016-05-05][Cash Dividend][USD]0.142500;[2016-08-04][Cash Dividend][USD]0.142500;[2016-11-03][Cash Dividend][USD]0.142500;[2017-02-09][Cash Dividend][USD]0.142500;[2017-05-11][Cash Dividend][USD]0.157500;[2017-08-10][Cash Dividend][USD]0.157500;[2017-11-10][Cash Dividend][USD]0.157500;[2018-02-09][Cash Dividend][USD]0.157500;[2018-05-11][Cash Dividend][USD]0.182500;[2018-08-10][Cash Dividend][USD]0.182500;[2018-11-08][Cash Dividend][USD]0.182500;[2019-02-08][Cash Dividend][USD]0.182500;[2019-05-10][Cash Dividend][USD]0.192500;[2019-08-09][Cash Dividend][USD]0.192500;[2019-11-07][Cash Dividend][USD]0.192500;[2020-02-07][Cash Dividend][USD]0.192500;[2020-05-08][Cash Dividend][USD]0.205000;[2020-08-07][Cash Dividend][USD]0.205000;[2020-11-06][Cash Dividend][USD]0.205000;[2021-02-05][Cash Dividend][USD]0.205000;[2021-05-07][Cash Dividend][USD]0.220000;[2021-08-06][Cash Dividend][USD]0.220000;[2021-11-05][Cash Dividend][USD]0.220000;[2022-02-04][Cash Dividend][USD]0.220000;[2022-05-06][Cash Dividend][USD]0.230000;[2022-08-05][Cash Dividend][USD]0.230000;[2022-11-04][Cash Dividend][USD]0.230000;[2023-02-10][Cash Dividend][USD]0.230000;[2023-05-12][Cash Dividend][USD]0.240000;[2023-08-11][Cash Dividend][USD]0.240000;[2023-11-10][Cash Dividend][USD]0.240000;[2024-02-09][Cash Dividend][USD]0.240000;[2024-05-10][Cash Dividend][USD]0.250000;[2024-08-12][Cash Dividend][USD]0.250000;[2024-11-08][Cash Dividend][USD]0.250000;[2025-02-10][Cash Dividend][USD]0.250000;[2025-05-12][Cash Dividend][USD]0.260000;</t>
  </si>
  <si>
    <t>[1987-05-11][Cash Dividend][USD][N/A]0.000536;[1987-08-10][Cash Dividend][USD][N/A]0.000536;[1987-11-17][Cash Dividend][USD][N/A]0.000714;[1988-02-12][Cash Dividend][USD][N/A]0.000714;[1988-05-16][Cash Dividend][USD][N/A]0.000714;[1988-08-15][Cash Dividend][USD][N/A]0.000714;[1988-11-21][Cash Dividend][USD][N/A]0.000893;[1989-02-17][Cash Dividend][USD][N/A]0.000893;[1989-05-22][Cash Dividend][USD][N/A]0.000893;[1989-08-21][Cash Dividend][USD][N/A]0.000893;[1989-11-17][Cash Dividend][USD][N/A]0.000982;[1990-02-16][Cash Dividend][USD][N/A]0.000982;[1990-05-21][Cash Dividend][USD][N/A]0.000982;[1990-08-20][Cash Dividend][USD][N/A]0.000982;[1990-11-16][Cash Dividend][USD][N/A]0.001071;[1991-02-15][Cash Dividend][USD][N/A]0.001071;[1991-05-20][Cash Dividend][USD][N/A]0.001071;[1991-08-19][Cash Dividend][USD][N/A]0.001071;[1991-11-18][Cash Dividend][USD][N/A]0.001071;[1992-02-14][Cash Dividend][USD][N/A]0.001071;[1992-06-01][Cash Dividend][USD][N/A]0.001071;[1992-08-17][Cash Dividend][USD][N/A]0.001071;[1992-11-30][Cash Dividend][USD][N/A]0.001071;[1993-02-12][Cash Dividend][USD][N/A]0.001071;[1993-05-28][Cash Dividend][USD][N/A]0.001071;[1993-08-16][Cash Dividend][USD][N/A]0.001071;[1993-11-19][Cash Dividend][USD][N/A]0.001071;[1994-02-07][Cash Dividend][USD][N/A]0.001071;[1994-05-27][Cash Dividend][USD][N/A]0.001071;[1994-08-15][Cash Dividend][USD][N/A]0.001071;[1994-11-18][Cash Dividend][USD][N/A]0.001071;[1995-02-13][Cash Dividend][USD][N/A]0.001071;[1995-05-26][Cash Dividend][USD][N/A]0.001071;[1995-08-16][Cash Dividend][USD][N/A]0.001071;[1995-11-21][Cash Dividend][USD][N/A]0.001071;[2012-08-09][Cash Dividend][USD][N/A]0.094643;[2012-11-07][Cash Dividend][USD][N/A]0.094643;[2013-02-07][Cash Dividend][USD][N/A]0.094643;[2013-05-09][Cash Dividend][USD][N/A]0.108929;[2013-08-08][Cash Dividend][USD][N/A]0.108929;[2013-11-06][Cash Dividend][USD][N/A]0.108929;[2014-02-06][Cash Dividend][USD][N/A]0.108929;[2014-05-08][Cash Dividend][USD][N/A]0.117500;[2014-08-07][Cash Dividend][USD][N/A]0.117500;[2014-11-06][Cash Dividend][USD][N/A]0.117500;[2015-02-05][Cash Dividend][USD][N/A]0.117500;[2015-05-07][Cash Dividend][USD][N/A]0.130000;[2015-08-06][Cash Dividend][USD][N/A]0.130000;[2015-11-05][Cash Dividend][USD][N/A]0.130000;[2016-02-04][Cash Dividend][USD][N/A]0.130000;[2016-05-05][Cash Dividend][USD][N/A]0.142500;[2016-08-04][Cash Dividend][USD][N/A]0.142500;[2016-11-03][Cash Dividend][USD][N/A]0.142500;[2017-02-09][Cash Dividend][USD][N/A]0.142500;[2017-05-11][Cash Dividend][USD][N/A]0.157500;[2017-08-10][Cash Dividend][USD][N/A]0.157500;[2017-11-10][Cash Dividend][USD][N/A]0.157500;[2018-02-09][Cash Dividend][USD][N/A]0.157500;[2018-05-11][Cash Dividend][USD][N/A]0.182500;[2018-08-10][Cash Dividend][USD][N/A]0.182500;[2018-11-08][Cash Dividend][USD][N/A]0.182500;[2019-02-08][Cash Dividend][USD][N/A]0.182500;[2019-05-10][Cash Dividend][USD][N/A]0.192500;[2019-08-09][Cash Dividend][USD][N/A]0.192500;[2019-11-07][Cash Dividend][USD][N/A]0.192500;[2020-02-07][Cash Dividend][USD][N/A]0.192500;[2020-05-08][Cash Dividend][USD][N/A]0.205000;[2020-08-07][Cash Dividend][USD][N/A]0.205000;[2020-11-06][Cash Dividend][USD][N/A]0.205000;[2021-02-05][Cash Dividend][USD][N/A]0.205000;[2021-05-07][Cash Dividend][USD][N/A]0.220000;[2021-08-06][Cash Dividend][USD][N/A]0.220000;[2021-11-05][Cash Dividend][USD][N/A]0.220000;[2022-02-04][Cash Dividend][USD][N/A]0.220000;[2022-05-06][Cash Dividend][USD][N/A]0.230000;[2022-08-05][Cash Dividend][USD][N/A]0.230000;[2022-11-04][Cash Dividend][USD][N/A]0.230000;[2023-02-10][Cash Dividend][USD][N/A]0.230000;[2023-05-12][Cash Dividend][USD][N/A]0.240000;[2023-08-11][Cash Dividend][USD][N/A]0.240000;[2023-11-10][Cash Dividend][USD][N/A]0.240000;[2024-02-09][Cash Dividend][USD][N/A]0.240000;[2024-05-10][Cash Dividend][USD][N/A]0.250000;[2024-08-12][Cash Dividend][USD][N/A]0.250000;[2024-11-08][Cash Dividend][USD][N/A]0.250000;[2025-02-10][Cash Dividend][USD][N/A]0.250000;[2025-05-12][Cash Dividend][USD][N/A]0.260000;</t>
  </si>
  <si>
    <t>Severe</t>
  </si>
  <si>
    <t>[1986-02-14][Cash Dividend][USD]0.112500;[1986-05-19][Cash Dividend][USD]0.112500;[1986-08-18][Cash Dividend][USD]0.112500;[1986-11-17][Cash Dividend][USD]0.112500;[1987-02-23][Cash Dividend][USD]0.116300;[1987-05-18][Cash Dividend][USD]0.116300;[1987-08-17][Cash Dividend][USD]0.116300;[1987-11-16][Cash Dividend][USD]0.116300;[1988-02-22][Cash Dividend][USD]0.132500;[1988-05-16][Cash Dividend][USD]0.132500;[1988-08-15][Cash Dividend][USD]0.132500;[1988-11-18][Cash Dividend][USD]0.132500;[1989-02-17][Cash Dividend][USD]0.162500;[1989-05-22][Cash Dividend][USD]0.162500;[1989-08-21][Cash Dividend][USD]0.162500;[1989-11-17][Cash Dividend][USD]0.162500;[1990-02-16][Cash Dividend][USD]0.182500;[1990-05-21][Cash Dividend][USD]0.182500;[1990-08-20][Cash Dividend][USD]0.182500;[1990-11-16][Cash Dividend][USD]0.182500;[1991-02-15][Cash Dividend][USD]0.195000;[1991-05-20][Cash Dividend][USD]0.195000;[1991-08-19][Cash Dividend][USD]0.195000;[1991-11-18][Cash Dividend][USD]0.195000;[1992-02-14][Cash Dividend][USD]0.200000;[1992-05-18][Cash Dividend][USD]0.200000;[1992-08-17][Cash Dividend][USD]0.200000;[1992-11-16][Cash Dividend][USD]0.200000;[1993-02-22][Cash Dividend][USD]0.207500;[1993-05-17][Cash Dividend][USD]0.207500;[1993-08-16][Cash Dividend][USD]0.207500;[1993-11-15][Cash Dividend][USD]0.207500;[1994-02-18][Cash Dividend][USD]0.220000;[1994-05-16][Cash Dividend][USD]0.220000;[1994-08-15][Cash Dividend][USD]0.220000;[1994-11-18][Cash Dividend][USD]0.220000;[1995-02-17][Cash Dividend][USD]0.235000;[1995-05-15][Cash Dividend][USD]0.235000;[1995-08-23][Cash Dividend][USD]0.235000;[1995-11-21][Cash Dividend][USD]0.235000;[1996-02-21][Cash Dividend][USD]0.235000;[1996-05-22][Cash Dividend][USD]0.235000;[1996-08-21][Cash Dividend][USD]0.245000;[1996-11-20][Cash Dividend][USD]0.245000;[1997-02-19][Cash Dividend][USD]0.265000;[1997-05-21][Cash Dividend][USD]0.265000;[1997-08-20][Cash Dividend][USD]0.265000;[1997-11-19][Cash Dividend][USD]0.265000;[1998-02-18][Cash Dividend][USD]0.275000;[1998-05-20][Cash Dividend][USD]0.275000;[1998-08-19][Cash Dividend][USD]0.275000;[1998-11-18][Cash Dividend][USD]0.275000;[1999-02-17][Cash Dividend][USD]0.280000;[1999-05-19][Cash Dividend][USD]0.280000;[1999-08-18][Cash Dividend][USD]0.280000;[1999-11-17][Cash Dividend][USD]0.280000;[2000-02-23][Cash Dividend][USD]0.290000;[2000-05-17][Cash Dividend][USD]0.290000;[2000-08-23][Cash Dividend][USD]0.290000;[2000-11-21][Cash Dividend][USD]0.290000;[2001-02-21][Cash Dividend][USD]0.300000;[2001-05-16][Cash Dividend][USD]0.300000;[2001-08-22][Cash Dividend][USD]0.300000;[2001-11-20][Cash Dividend][USD]0.300000;[2002-02-20][Cash Dividend][USD]0.310000;[2002-05-22][Cash Dividend][USD]0.310000;[2002-08-21][Cash Dividend][USD]0.310000;[2002-11-20][Cash Dividend][USD]0.310000;[2003-02-19][Cash Dividend][USD]0.330000;[2003-05-21][Cash Dividend][USD]0.330000;[2003-08-20][Cash Dividend][USD]0.330000;[2003-11-19][Cash Dividend][USD]0.330000;[2004-02-18][Cash Dividend][USD]0.360000;[2004-05-19][Cash Dividend][USD]0.360000;[2004-08-18][Cash Dividend][USD]0.360000;[2004-11-17][Cash Dividend][USD]0.360000;[2005-02-23][Cash Dividend][USD]0.420000;[2005-05-18][Cash Dividend][USD]0.420000;[2005-08-17][Cash Dividend][USD]0.420000;[2005-11-22][Cash Dividend][USD]0.420000;[2006-02-22][Cash Dividend][USD]0.460000;[2006-05-17][Cash Dividend][USD]0.460000;[2006-08-23][Cash Dividend][USD]0.460000;[2006-11-21][Cash Dividend][USD]0.460000;[2007-02-21][Cash Dividend][USD]0.480000;[2007-05-16][Cash Dividend][USD]0.480000;[2007-08-22][Cash Dividend][USD]0.480000;[2007-11-20][Cash Dividend][USD]0.480000;[2008-02-20][Cash Dividend][USD]0.500000;[2008-05-21][Cash Dividend][USD]0.500000;[2008-08-20][Cash Dividend][USD]0.500000;[2008-11-19][Cash Dividend][USD]0.500000;[2009-02-18][Cash Dividend][USD]0.510000;[2009-05-20][Cash Dividend][USD]0.510000;[2009-08-19][Cash Dividend][USD]0.510000;[2009-11-18][Cash Dividend][USD]0.510000;[2010-02-17][Cash Dividend][USD]0.525000;[2010-05-19][Cash Dividend][USD]0.525000;[2010-08-18][Cash Dividend][USD]0.525000;[2010-11-17][Cash Dividend][USD]0.525000;[2011-02-16][Cash Dividend][USD]0.550000;[2011-05-18][Cash Dividend][USD]0.550000;[2011-08-17][Cash Dividend][USD]0.550000;[2011-11-22][Cash Dividend][USD]0.550000;[2012-02-15][Cash Dividend][USD]0.590000;[2012-05-16][Cash Dividend][USD]0.590000;[2012-08-22][Cash Dividend][USD]0.590000;[2012-11-20][Cash Dividend][USD]0.590000;[2013-02-13][Cash Dividend][USD]0.635000;[2013-05-22][Cash Dividend][USD]0.635000;[2013-08-21][Cash Dividend][USD]0.635000;[2013-11-20][Cash Dividend][USD]0.635000;[2014-02-12][Cash Dividend][USD]0.855000;[2014-05-21][Cash Dividend][USD]0.855000;[2014-08-20][Cash Dividend][USD]0.855000;[2014-11-19][Cash Dividend][USD]0.855000;[2015-02-11][Cash Dividend][USD]1.025000;[2015-05-20][Cash Dividend][USD]1.025000;[2015-08-19][Cash Dividend][USD]1.025000;[2015-11-18][Cash Dividend][USD]1.025000;[2016-02-10][Cash Dividend][USD]1.110000;[2016-05-18][Cash Dividend][USD]1.110000;[2016-08-17][Cash Dividend][USD]1.110000;[2016-11-16][Cash Dividend][USD]1.110000;[2017-02-15][Cash Dividend][USD]1.175000;[2017-05-17][Cash Dividend][USD]1.175000;[2017-08-23][Cash Dividend][USD]1.175000;[2017-11-22][Cash Dividend][USD]1.175000;[2018-02-15][Cash Dividend][USD]1.360000;[2018-05-17][Cash Dividend][USD]1.360000;[2018-08-23][Cash Dividend][USD]1.360000;[2018-11-21][Cash Dividend][USD]1.360000;[2019-02-14][Cash Dividend][USD]1.440000;[2019-05-23][Cash Dividend][USD]1.440000;[2019-08-15][Cash Dividend][USD]1.440000;[2019-11-21][Cash Dividend][USD]1.440000;[2020-02-13][Cash Dividend][USD]1.470000;[2020-05-21][Cash Dividend][USD]1.470000;[2020-08-21][Cash Dividend][USD]1.470000;[2020-11-19][Cash Dividend][USD]1.470000;[2021-02-11][Cash Dividend][USD]1.480000;[2021-05-20][Cash Dividend][USD]1.480000;[2021-08-20][Cash Dividend][USD]1.480000;[2021-11-18][Cash Dividend][USD]1.480000;[2022-02-17][Cash Dividend][USD]1.490000;[2022-05-19][Cash Dividend][USD]1.490000;[2022-08-19][Cash Dividend][USD]1.490000;[2022-11-17][Cash Dividend][USD]1.490000;[2023-02-16][Cash Dividend][USD]1.500000;[2023-05-18][Cash Dividend][USD]1.500000;[2023-08-18][Cash Dividend][USD]1.500000;[2023-11-16][Cash Dividend][USD]1.500000;[2024-02-15][Cash Dividend][USD]1.510000;[2024-05-23][Cash Dividend][USD]0.700000;[2024-08-26][Cash Dividend][USD]0.700000;[2024-11-15][Cash Dividend][USD]0.700000;[2025-02-14][Cash Dividend][USD]0.730000;[2025-05-23][Cash Dividend][USD]0.730000;</t>
  </si>
  <si>
    <t>[1986-02-14][Cash Dividend][USD][N/A]0.112500;[1986-05-19][Cash Dividend][USD][N/A]0.112500;[1986-08-18][Cash Dividend][USD][N/A]0.112500;[1986-11-17][Cash Dividend][USD][N/A]0.112500;[1987-02-23][Cash Dividend][USD][N/A]0.116300;[1987-05-18][Cash Dividend][USD][N/A]0.116300;[1987-08-17][Cash Dividend][USD][N/A]0.116300;[1987-11-16][Cash Dividend][USD][N/A]0.116300;[1988-02-22][Cash Dividend][USD][N/A]0.132500;[1988-05-16][Cash Dividend][USD][N/A]0.132500;[1988-08-15][Cash Dividend][USD][N/A]0.132500;[1988-11-18][Cash Dividend][USD][N/A]0.132500;[1989-02-17][Cash Dividend][USD][N/A]0.162500;[1989-05-22][Cash Dividend][USD][N/A]0.162500;[1989-08-21][Cash Dividend][USD][N/A]0.162500;[1989-11-17][Cash Dividend][USD][N/A]0.162500;[1990-02-16][Cash Dividend][USD][N/A]0.182500;[1990-05-21][Cash Dividend][USD][N/A]0.182500;[1990-08-20][Cash Dividend][USD][N/A]0.182500;[1990-11-16][Cash Dividend][USD][N/A]0.182500;[1991-02-15][Cash Dividend][USD][N/A]0.195000;[1991-05-20][Cash Dividend][USD][N/A]0.195000;[1991-08-19][Cash Dividend][USD][N/A]0.195000;[1991-11-18][Cash Dividend][USD][N/A]0.195000;[1992-02-14][Cash Dividend][USD][N/A]0.200000;[1992-05-18][Cash Dividend][USD][N/A]0.200000;[1992-08-17][Cash Dividend][USD][N/A]0.200000;[1992-11-16][Cash Dividend][USD][N/A]0.200000;[1993-02-22][Cash Dividend][USD][N/A]0.207500;[1993-05-17][Cash Dividend][USD][N/A]0.207500;[1993-08-16][Cash Dividend][USD][N/A]0.207500;[1993-11-15][Cash Dividend][USD][N/A]0.207500;[1994-02-18][Cash Dividend][USD][N/A]0.220000;[1994-05-16][Cash Dividend][USD][N/A]0.220000;[1994-08-15][Cash Dividend][USD][N/A]0.220000;[1994-11-18][Cash Dividend][USD][N/A]0.220000;[1995-02-17][Cash Dividend][USD][N/A]0.235000;[1995-05-15][Cash Dividend][USD][N/A]0.235000;[1995-08-23][Cash Dividend][USD][N/A]0.235000;[1995-11-21][Cash Dividend][USD][N/A]0.235000;[1996-02-21][Cash Dividend][USD][N/A]0.235000;[1996-05-22][Cash Dividend][USD][N/A]0.235000;[1996-08-21][Cash Dividend][USD][N/A]0.245000;[1996-11-20][Cash Dividend][USD][N/A]0.245000;[1997-02-19][Cash Dividend][USD][N/A]0.265000;[1997-05-21][Cash Dividend][USD][N/A]0.265000;[1997-08-20][Cash Dividend][USD][N/A]0.265000;[1997-11-19][Cash Dividend][USD][N/A]0.265000;[1998-02-18][Cash Dividend][USD][N/A]0.275000;[1998-05-20][Cash Dividend][USD][N/A]0.275000;[1998-08-19][Cash Dividend][USD][N/A]0.275000;[1998-11-18][Cash Dividend][USD][N/A]0.275000;[1999-02-17][Cash Dividend][USD][N/A]0.280000;[1999-05-19][Cash Dividend][USD][N/A]0.280000;[1999-08-18][Cash Dividend][USD][N/A]0.280000;[1999-11-17][Cash Dividend][USD][N/A]0.280000;[2000-02-23][Cash Dividend][USD][N/A]0.290000;[2000-05-17][Cash Dividend][USD][N/A]0.290000;[2000-08-23][Cash Dividend][USD][N/A]0.290000;[2000-11-21][Cash Dividend][USD][N/A]0.290000;[2001-02-21][Cash Dividend][USD][N/A]0.300000;[2001-05-16][Cash Dividend][USD][N/A]0.300000;[2001-08-22][Cash Dividend][USD][N/A]0.300000;[2001-11-20][Cash Dividend][USD][N/A]0.300000;[2002-02-20][Cash Dividend][USD][N/A]0.310000;[2002-05-22][Cash Dividend][USD][N/A]0.310000;[2002-08-21][Cash Dividend][USD][N/A]0.310000;[2002-11-20][Cash Dividend][USD][N/A]0.310000;[2003-02-19][Cash Dividend][USD][N/A]0.330000;[2003-05-21][Cash Dividend][USD][N/A]0.330000;[2003-08-20][Cash Dividend][USD][N/A]0.330000;[2003-11-19][Cash Dividend][USD][N/A]0.330000;[2004-02-18][Cash Dividend][USD][N/A]0.360000;[2004-05-19][Cash Dividend][USD][N/A]0.360000;[2004-08-18][Cash Dividend][USD][N/A]0.360000;[2004-11-17][Cash Dividend][USD][N/A]0.360000;[2005-02-23][Cash Dividend][USD][N/A]0.420000;[2005-05-18][Cash Dividend][USD][N/A]0.420000;[2005-08-17][Cash Dividend][USD][N/A]0.420000;[2005-11-22][Cash Dividend][USD][N/A]0.420000;[2006-02-22][Cash Dividend][USD][N/A]0.460000;[2006-05-17][Cash Dividend][USD][N/A]0.460000;[2006-08-23][Cash Dividend][USD][N/A]0.460000;[2006-11-21][Cash Dividend][USD][N/A]0.460000;[2007-02-21][Cash Dividend][USD][N/A]0.480000;[2007-05-16][Cash Dividend][USD][N/A]0.480000;[2007-08-22][Cash Dividend][USD][N/A]0.480000;[2007-11-20][Cash Dividend][USD][N/A]0.480000;[2008-02-20][Cash Dividend][USD][N/A]0.500000;[2008-05-21][Cash Dividend][USD][N/A]0.500000;[2008-08-20][Cash Dividend][USD][N/A]0.500000;[2008-11-19][Cash Dividend][USD][N/A]0.500000;[2009-02-18][Cash Dividend][USD][N/A]0.510000;[2009-05-20][Cash Dividend][USD][N/A]0.510000;[2009-08-19][Cash Dividend][USD][N/A]0.510000;[2009-11-18][Cash Dividend][USD][N/A]0.510000;[2010-02-17][Cash Dividend][USD][N/A]0.525000;[2010-05-19][Cash Dividend][USD][N/A]0.525000;[2010-08-18][Cash Dividend][USD][N/A]0.525000;[2010-11-17][Cash Dividend][USD][N/A]0.525000;[2011-02-16][Cash Dividend][USD][N/A]0.550000;[2011-05-18][Cash Dividend][USD][N/A]0.550000;[2011-08-17][Cash Dividend][USD][N/A]0.550000;[2011-11-22][Cash Dividend][USD][N/A]0.550000;[2012-02-15][Cash Dividend][USD][N/A]0.590000;[2012-05-16][Cash Dividend][USD][N/A]0.590000;[2012-08-22][Cash Dividend][USD][N/A]0.590000;[2012-11-20][Cash Dividend][USD][N/A]0.590000;[2013-02-13][Cash Dividend][USD][N/A]0.635000;[2013-05-22][Cash Dividend][USD][N/A]0.635000;[2013-08-21][Cash Dividend][USD][N/A]0.635000;[2013-11-20][Cash Dividend][USD][N/A]0.635000;[2014-02-12][Cash Dividend][USD][N/A]0.855000;[2014-05-21][Cash Dividend][USD][N/A]0.855000;[2014-08-20][Cash Dividend][USD][N/A]0.855000;[2014-11-19][Cash Dividend][USD][N/A]0.855000;[2015-02-11][Cash Dividend][USD][N/A]1.025000;[2015-05-20][Cash Dividend][USD][N/A]1.025000;[2015-08-19][Cash Dividend][USD][N/A]1.025000;[2015-11-18][Cash Dividend][USD][N/A]1.025000;[2016-02-10][Cash Dividend][USD][N/A]1.110000;[2016-05-18][Cash Dividend][USD][N/A]1.110000;[2016-08-17][Cash Dividend][USD][N/A]1.110000;[2016-11-16][Cash Dividend][USD][N/A]1.110000;[2017-02-15][Cash Dividend][USD][N/A]1.175000;[2017-05-17][Cash Dividend][USD][N/A]1.175000;[2017-08-23][Cash Dividend][USD][N/A]1.175000;[2017-11-22][Cash Dividend][USD][N/A]1.175000;[2018-02-15][Cash Dividend][USD][N/A]1.360000;[2018-05-17][Cash Dividend][USD][N/A]1.360000;[2018-08-23][Cash Dividend][USD][N/A]1.360000;[2018-11-21][Cash Dividend][USD][N/A]1.360000;[2019-02-14][Cash Dividend][USD][N/A]1.440000;[2019-05-23][Cash Dividend][USD][N/A]1.440000;[2019-08-15][Cash Dividend][USD][N/A]1.440000;[2019-11-21][Cash Dividend][USD][N/A]1.440000;[2020-02-13][Cash Dividend][USD][N/A]1.470000;[2020-05-21][Cash Dividend][USD][N/A]1.470000;[2020-08-21][Cash Dividend][USD][N/A]1.470000;[2020-11-19][Cash Dividend][USD][N/A]1.470000;[2021-02-11][Cash Dividend][USD][N/A]1.480000;[2021-05-20][Cash Dividend][USD][N/A]1.480000;[2021-08-20][Cash Dividend][USD][N/A]1.480000;[2021-11-18][Cash Dividend][USD][N/A]1.480000;[2022-02-17][Cash Dividend][USD][N/A]1.490000;[2022-05-19][Cash Dividend][USD][N/A]1.490000;[2022-08-19][Cash Dividend][USD][N/A]1.490000;[2022-11-17][Cash Dividend][USD][N/A]1.490000;[2023-02-16][Cash Dividend][USD][N/A]1.500000;[2023-05-18][Cash Dividend][USD][N/A]1.500000;[2023-08-18][Cash Dividend][USD][N/A]1.500000;[2023-11-16][Cash Dividend][USD][N/A]1.500000;[2024-02-15][Cash Dividend][USD][N/A]1.510000;[2024-05-23][Cash Dividend][USD][N/A]0.700000;[2024-08-26][Cash Dividend][USD][N/A]0.700000;[2024-11-15][Cash Dividend][USD][N/A]0.700000;[2025-02-14][Cash Dividend][USD][N/A]0.730000;[2025-05-23][Cash Dividend][USD][N/A]0.730000;</t>
  </si>
  <si>
    <t>[2024-06-10][Cash Dividend][USD]0.200000;[2024-09-09][Cash Dividend][USD]0.200000;[2024-12-09][Cash Dividend][USD]0.200000;[2025-03-10][Cash Dividend][USD]0.200000;[2025-06-09][Cash Dividend][USD]0.210000;</t>
  </si>
  <si>
    <t>[2024-06-10][Cash Dividend][USD][N/A]0.200000;[2024-09-09][Cash Dividend][USD][N/A]0.200000;[2024-12-09][Cash Dividend][USD][N/A]0.200000;[2025-03-10][Cash Dividend][USD][N/A]0.200000;[2025-06-09][Cash Dividend][USD][N/A]0.210000;</t>
  </si>
  <si>
    <t>[1983-04-05][Cash Dividend][FIM][N/A]11.000000;[1984-04-05][Cash Dividend][FIM][N/A]11.000000;[1985-03-22][Cash Dividend][FIM][N/A]11.000000;[1986-04-01][Cash Dividend][FIM][N/A]14.000000;[1987-03-26][Cash Dividend][FIM][N/A]3.000000;[1988-03-24][Cash Dividend][FIM][N/A]3.800000;[1989-04-06][Cash Dividend][FIM][N/A]3.200000;[1990-04-03][Cash Dividend][FIM][N/A]2.800000;[1991-04-05][Cash Dividend][FIM][N/A]2.800000;[1992-04-03][Cash Dividend][FIM][N/A]2.000000;[1993-04-02][Cash Dividend][FIM][N/A]2.000000;[1994-04-08][Cash Dividend][FIM][N/A]2.800000;[1995-03-31][Cash Dividend][FIM][N/A]10.000000;[1996-04-03][Cash Dividend][FIM][N/A]3.000000;[1997-03-26][Cash Dividend][FIM][N/A]3.500000;[1998-03-25][Cash Dividend][FIM][N/A]7.500000;[1999-03-18][Cash Dividend][FIM][N/A]5.750000;[2000-03-23][Cash Dividend][EUR][N/A]0.800000;[2001-03-22][Cash Dividend][EUR][N/A]0.280000;[2002-03-22][Cash Dividend][EUR][N/A]0.270000;[2003-03-28][Cash Dividend][EUR][N/A]0.280000;[2004-03-26][Cash Dividend][EUR][N/A]0.300000;[2005-04-08][Cash Dividend][EUR][N/A]0.330000;[2006-03-31][Cash Dividend][EUR][N/A]0.370000;[2007-05-04][Cash Dividend][EUR][N/A]0.430000;[2008-05-09][Cash Dividend][EUR][N/A]0.530000;[2009-04-24][Cash Dividend][EUR][N/A]0.400000;[2010-05-07][Cash Dividend][EUR][N/A]0.400000;[2011-05-04][Cash Dividend][EUR][N/A]0.400000;[2012-05-04][Cash Dividend][EUR][N/A]0.200000;[2014-06-18][Cash Dividend][EUR][N/A]0.110000;[2014-06-18][Special Cash Dividend][EUR][N/A]0.260000;[2015-05-06][Cash Dividend][EUR][N/A]0.140000;[2016-06-17][Cash Dividend][EUR][N/A]0.160000;[2016-06-17][Special Cash Dividend][EUR][N/A]0.100000;[2017-05-24][Cash Dividend][SEK][N/A]0.170000;[2018-05-31][Cash Dividend][EUR][N/A]0.190000;[2019-05-22][Cash Dividend][EUR][N/A]0.050000;[2019-07-29][Cash Dividend][EUR][N/A]0.050000;[2022-05-02][Cash Dividend][EUR][N/A]0.020000;[2022-07-25][Cash Dividend][EUR][N/A]0.020000;[2022-10-24][Cash Dividend][EUR][N/A]0.020000;[2023-01-30][Cash Dividend][EUR][N/A]0.020000;[2023-04-24][Cash Dividend][EUR][N/A]0.030000;[2023-07-24][Cash Dividend][EUR][N/A]0.030000;[2023-10-23][Cash Dividend][EUR][N/A]0.030000;[2024-01-29][Cash Dividend][EUR][N/A]0.030000;[2024-04-22][Cash Dividend][EUR][N/A]0.040000;[2024-07-22][Cash Dividend][EUR][N/A]0.030000;[2024-10-21][Cash Dividend][EUR][N/A]0.030000;[2025-02-03][Cash Dividend][EUR][N/A]0.030000;[2025-05-02][Cash Dividend][EUR][N/A]0.040000;</t>
  </si>
  <si>
    <t>[1983-04-05][Cash Dividend][FIM]11.000000;[1984-04-05][Cash Dividend][FIM]11.000000;[1985-03-22][Cash Dividend][FIM]11.000000;[1986-04-01][Cash Dividend][FIM]14.000000;[1987-03-26][Cash Dividend][FIM]3.000000;[1988-03-24][Cash Dividend][FIM]3.800000;[1989-04-06][Cash Dividend][FIM]3.200000;[1990-04-03][Cash Dividend][FIM]2.800000;[1991-04-05][Cash Dividend][FIM]2.800000;[1992-04-03][Cash Dividend][FIM]2.000000;[1993-04-02][Cash Dividend][FIM]2.000000;[1994-04-08][Cash Dividend][FIM]2.800000;[1995-03-31][Cash Dividend][FIM]10.000000;[1996-04-03][Cash Dividend][FIM]3.000000;[1997-03-26][Cash Dividend][FIM]3.500000;[1998-03-25][Cash Dividend][FIM]7.500000;[1999-03-18][Cash Dividend][FIM]5.750000;[2000-03-23][Cash Dividend][EUR]0.800000;[2001-03-22][Cash Dividend][EUR]0.280000;[2002-03-22][Cash Dividend][EUR]0.270000;[2003-03-28][Cash Dividend][EUR]0.280000;[2004-03-26][Cash Dividend][EUR]0.300000;[2005-04-08][Cash Dividend][EUR]0.330000;[2006-03-31][Cash Dividend][EUR]0.370000;[2007-05-04][Cash Dividend][EUR]0.430000;[2008-05-09][Cash Dividend][EUR]0.530000;[2009-04-24][Cash Dividend][EUR]0.400000;[2010-05-07][Cash Dividend][EUR]0.400000;[2011-05-04][Cash Dividend][EUR]0.400000;[2012-05-04][Cash Dividend][EUR]0.200000;[2014-06-18][Cash Dividend][EUR]0.110000;[2014-06-18][Special Cash Dividend][EUR]0.260000;[2015-05-06][Cash Dividend][EUR]0.140000;[2016-06-17][Cash Dividend][EUR]0.160000;[2016-06-17][Special Cash Dividend][EUR]0.100000;[2017-05-24][Cash Dividend][SEK]0.170000;[2018-05-31][Cash Dividend][EUR]0.190000;[2019-05-22][Cash Dividend][EUR]0.050000;[2019-07-29][Cash Dividend][EUR]0.050000;[2022-05-02][Cash Dividend][EUR]0.020000;[2022-07-25][Cash Dividend][EUR]0.020000;[2022-10-24][Cash Dividend][EUR]0.020000;[2023-01-30][Cash Dividend][EUR]0.020000;[2023-04-24][Cash Dividend][EUR]0.030000;[2023-07-24][Cash Dividend][EUR]0.030000;[2023-10-23][Cash Dividend][EUR]0.030000;[2024-01-29][Cash Dividend][EUR]0.030000;[2024-04-22][Cash Dividend][EUR]0.040000;[2024-07-22][Cash Dividend][EUR]0.030000;[2024-10-21][Cash Dividend][EUR]0.030000;[2025-02-03][Cash Dividend][EUR]0.030000;[2025-05-02][Cash Dividend][EUR]0.040000;</t>
  </si>
  <si>
    <t>[1983-04-05][Cash Dividend][FIM]11.000000;[1984-04-05][Cash Dividend][FIM]11.000000;[1985-03-22][Cash Dividend][FIM]11.000000;[1986-04-01][Cash Dividend][FIM]14.000000;[1987-03-26][Cash Dividend][FIM]3.000000;[1988-03-24][Cash Dividend][FIM]3.800000;[1989-04-06][Cash Dividend][FIM]3.200000;[1990-04-03][Cash Dividend][FIM]2.800000;[1991-04-05][Cash Dividend][FIM]2.800000;[1992-04-03][Cash Dividend][FIM]2.000000;[1993-04-02][Cash Dividend][FIM]2.000000;[1994-04-08][Cash Dividend][FIM]2.800000;[1995-03-31][Cash Dividend][FIM]10.000000;[1996-04-03][Cash Dividend][FIM]3.000000;[1997-03-26][Cash Dividend][FIM]3.500000;[1998-03-25][Cash Dividend][FIM]7.500000;[1999-03-18][Cash Dividend][FIM]5.750000;[2000-03-23][Cash Dividend][EUR]0.800000;[2001-03-22][Cash Dividend][EUR]0.280000;[2002-03-22][Cash Dividend][EUR]0.270000;[2003-03-28][Cash Dividend][EUR]0.280000;[2004-03-26][Cash Dividend][EUR]0.300000;[2005-04-08][Cash Dividend][EUR]0.330000;[2006-03-31][Cash Dividend][EUR]0.370000;[2007-05-04][Cash Dividend][EUR]0.430000;[2008-05-09][Cash Dividend][EUR]0.530000;[2009-04-24][Cash Dividend][EUR]0.400000;[2010-05-07][Cash Dividend][EUR]0.321600;[2011-05-04][Cash Dividend][EUR]0.400000;[2012-05-04][Cash Dividend][EUR]0.200000;[2014-06-18][Cash Dividend][EUR]0.110000;[2014-06-18][Special Cash Dividend][EUR]0.260000;[2015-05-06][Cash Dividend][EUR]0.140000;[2016-06-17][Cash Dividend][EUR]0.160000;[2016-06-17][Special Cash Dividend][EUR]0.100000;[2017-05-24][Cash Dividend][SEK]0.136680;[2018-05-31][Cash Dividend][EUR]0.152760;[2019-05-22][Cash Dividend][EUR]0.040200;[2019-07-29][Cash Dividend][EUR]0.040200;[2022-05-02][Cash Dividend][EUR]0.014900;[2022-07-25][Cash Dividend][EUR]0.014900;[2022-10-24][Cash Dividend][EUR]0.014900;[2023-01-30][Cash Dividend][EUR]0.014900;[2023-04-24][Cash Dividend][EUR]0.022350;[2023-07-24][Cash Dividend][EUR]0.022350;[2023-10-23][Cash Dividend][EUR]0.022350;[2024-01-29][Cash Dividend][EUR]0.022350;[2024-04-22][Cash Dividend][EUR]0.029800;[2024-07-22][Cash Dividend][EUR]0.022350;[2024-10-21][Cash Dividend][EUR]0.022350;[2025-02-03][Cash Dividend][EUR]0.022350;[2025-05-02][Cash Dividend][EUR]0.029800;</t>
  </si>
  <si>
    <t>Max Jousma</t>
  </si>
  <si>
    <t>[1977-07-05][Cash Dividend][FRF]0.442500;[1978-07-04][Cash Dividend][FRF]0.446250;[1979-07-03][Cash Dividend][FRF]0.478125;[1980-07-01][Cash Dividend][FRF]0.711875;[1981-07-02][Cash Dividend][FRF]0.851250;[1982-07-02][Cash Dividend][FRF]0.761875;[1983-07-05][Cash Dividend][FRF]0.733750;[1984-07-06][Cash Dividend][FRF]0.877500;[1985-06-28][Cash Dividend][FRF]0.963750;[1986-06-30][Cash Dividend][FRF]1.073750;[1987-07-02][Cash Dividend][FRF]1.047500;[1988-06-16][Cash Dividend][FRF]1.121250;[1989-06-19][Cash Dividend][FRF]1.036250;[1990-06-18][Cash Dividend][FRF]1.023125;[1991-06-24][Cash Dividend][FRF]1.171875;[1992-06-17][Cash Dividend][FRF]1.362500;[1993-06-14][Cash Dividend][FRF]1.312500;[1994-06-13][Cash Dividend][FRF]1.406250;[1995-06-06][Cash Dividend][EUR]2.000000;[1996-06-10][Cash Dividend][EUR]2.175000;[1997-06-03][Cash Dividend][FRF]2.625000;[1998-05-27][Cash Dividend][FRF]3.250000;[1999-07-19][Cash Dividend][EUR]0.500000;[2000-06-14][Cash Dividend][EUR]0.587500;[2001-05-29][Cash Dividend][EUR]0.825000;[2002-05-17][Cash Dividend][EUR]0.950000;[2003-05-16][Cash Dividend][EUR]1.025000;[2004-05-19][Cash Dividend][EUR]0.157500;[2004-05-24][Cash Dividend][EUR]1.175000;[2004-11-24][Cash Dividend][EUR]0.600000;[2005-05-18][Cash Dividend][EUR]0.175000;[2005-05-24][Cash Dividend][EUR]0.750000;[2005-11-24][Cash Dividend][EUR]0.750000;[2006-05-18][Cash Dividend][EUR]0.225000;[2006-11-17][Cash Dividend][EUR]0.870000;[2007-05-18][Cash Dividend][EUR]1.000000;[2007-11-16][Cash Dividend][EUR]1.000000;[2008-05-20][Cash Dividend][EUR]1.070000;[2008-11-14][Cash Dividend][EUR]1.140000;[2009-05-19][Cash Dividend][EUR]1.140000;[2009-11-13][Cash Dividend][EUR]1.140000;[2010-05-27][Cash Dividend][EUR]1.140000;[2010-11-12][Cash Dividend][EUR]1.140000;[2011-05-23][Cash Dividend][EUR]1.140000;[2011-09-19][Cash Dividend][EUR]0.570000;[2011-12-19][Cash Dividend][EUR]0.570000;[2012-03-19][Cash Dividend][EUR]0.570000;[2012-06-18][Cash Dividend][EUR]0.570000;[2012-09-24][Cash Dividend][EUR]0.570000;[2012-12-17][Cash Dividend][EUR]0.590000;[2013-03-18][Cash Dividend][EUR]0.590000;[2013-06-24][Cash Dividend][EUR]0.590000;[2013-09-24][Cash Dividend][EUR]0.590000;[2013-12-16][Cash Dividend][EUR]0.590000;[2014-03-24][Cash Dividend][EUR]0.590000;[2014-06-02][Cash Dividend][EUR]0.610000;[2014-09-23][Cash Dividend][EUR]0.610000;[2014-12-15][Cash Dividend][EUR]0.610000;[2015-03-23][Cash Dividend][EUR]0.610000;[2015-06-08][Cash Dividend][EUR]0.610000;[2015-09-28][Cash Dividend][EUR]0.610000;[2015-12-21][Cash Dividend][EUR]0.610000;[2016-03-21][Cash Dividend][EUR]0.610000;[2016-06-06][Cash Dividend][EUR]0.610000;[2016-09-27][Cash Dividend][EUR]0.610000;[2016-12-21][Cash Dividend][EUR]0.610000;[2017-03-20][Cash Dividend][EUR]0.610000;[2017-06-05][Cash Dividend][EUR]0.620000;[2017-09-25][Cash Dividend][EUR]0.620000;[2017-12-19][Cash Dividend][EUR]0.620000;[2018-03-19][Cash Dividend][EUR]0.620000;[2018-06-11][Cash Dividend][EUR]0.620000;[2018-09-25][Cash Dividend][EUR]0.640000;[2018-12-18][Cash Dividend][EUR]0.640000;[2019-03-19][Cash Dividend][EUR]0.640000;[2019-06-11][Cash Dividend][EUR]0.640000;[2019-09-27][Cash Dividend][EUR]0.660000;[2020-01-06][Cash Dividend][EUR]0.660000;[2020-03-30][Cash Dividend][EUR]0.680000;[2020-06-29][Cash Dividend][EUR]0.680000;[2020-09-25][Cash Dividend][EUR]0.660000;[2021-01-04][Cash Dividend][EUR]0.660000;[2021-03-25][Cash Dividend][EUR]0.660000;[2021-06-24][Cash Dividend][EUR]0.660000;[2021-09-21][Cash Dividend][EUR]0.660000;[2022-01-03][Cash Dividend][EUR]0.660000;[2022-03-22][Cash Dividend][EUR]0.660000;[2022-06-21][Cash Dividend][EUR]0.660000;[2022-09-21][Cash Dividend][EUR]0.690000;[2022-12-06][Special Cash Dividend][EUR]1.000000;[2023-01-02][Cash Dividend][EUR]0.690000;[2023-03-22][Cash Dividend][EUR]0.690000;[2023-06-21][Cash Dividend][EUR]0.740000;[2023-09-20][Cash Dividend][EUR]0.740000;[2024-01-02][Cash Dividend][EUR]0.740000;[2024-03-20][Cash Dividend][EUR]0.740000;[2024-06-19][Cash Dividend][EUR]0.790000;[2024-09-25][Cash Dividend][EUR]0.790000;[2025-01-02][Cash Dividend][EUR]0.790000;[2025-03-26][Cash Dividend][EUR]0.790000;[2025-06-19][Cash Dividend][EUR]0.850000;[2025-10-01][Cash Dividend][EUR]0.850000;</t>
  </si>
  <si>
    <t>[1977-07-05][Cash Dividend][FRF][N/A]0.587500;[1978-07-04][Cash Dividend][FRF][N/A]0.587500;[1979-07-03][Cash Dividend][FRF][N/A]0.625000;[1980-07-01][Cash Dividend][FRF][N/A]0.937500;[1981-07-02][Cash Dividend][FRF][N/A]1.125000;[1982-07-02][Cash Dividend][FRF][N/A]0.937500;[1983-07-05][Cash Dividend][FRF][N/A]0.937500;[1984-07-06][Cash Dividend][FRF][N/A]1.000000;[1985-06-28][Cash Dividend][FRF][N/A]1.125000;[1986-06-30][Cash Dividend][FRF][N/A]1.250000;[1987-07-02][Cash Dividend][FRF][N/A]1.250000;[1988-06-16][Cash Dividend][FRF][N/A]1.250000;[1989-06-19][Cash Dividend][FRF][N/A]1.250000;[1990-06-18][Cash Dividend][FRF][N/A]1.250000;[1991-06-24][Cash Dividend][FRF][N/A]1.437500;[1992-06-17][Cash Dividend][FRF][N/A]1.750000;[1993-06-14][Cash Dividend][FRF][N/A]1.750000;[1994-06-13][Cash Dividend][FRF][N/A]1.875000;[1995-06-06][Cash Dividend][EUR][N/A]2.000000;[1996-06-10][Cash Dividend][EUR][N/A]2.175000;[1997-06-03][Cash Dividend][FRF][N/A]2.625000;[1998-05-27][Cash Dividend][FRF][N/A]3.250000;[1999-07-19][Cash Dividend][EUR][N/A]0.500000;[2000-06-14][Cash Dividend][EUR][N/A]0.587500;[2001-05-29][Cash Dividend][EUR][N/A]0.825000;[2002-05-17][Cash Dividend][EUR][N/A]0.950000;[2003-05-16][Cash Dividend][EUR][N/A]1.025000;[2004-05-19][Cash Dividend][EUR][N/A]0.157500;[2004-05-24][Cash Dividend][EUR][N/A]1.175000;[2004-11-24][Cash Dividend][EUR][N/A]0.900000;[2005-05-18][Cash Dividend][EUR][N/A]0.175000;[2005-05-24][Cash Dividend][EUR][N/A]0.750000;[2005-11-24][Cash Dividend][EUR][N/A]0.750000;[2006-05-18][Cash Dividend][EUR][N/A]0.225000;[2006-11-17][Cash Dividend][EUR][N/A]0.870000;[2007-05-18][Cash Dividend][EUR][N/A]1.000000;[2007-11-16][Cash Dividend][EUR][N/A]1.000000;[2008-05-20][Cash Dividend][EUR][N/A]1.070000;[2008-11-14][Cash Dividend][EUR][N/A]1.140000;[2009-05-19][Cash Dividend][EUR][N/A]1.140000;[2009-11-13][Cash Dividend][EUR][N/A]1.140000;[2010-05-27][Cash Dividend][EUR][N/A]1.140000;[2010-11-12][Cash Dividend][EUR][N/A]1.140000;[2011-05-23][Cash Dividend][EUR][N/A]1.140000;[2011-09-19][Cash Dividend][EUR][N/A]0.570000;[2011-12-19][Cash Dividend][EUR][N/A]0.570000;[2012-03-19][Cash Dividend][EUR][N/A]0.570000;[2012-06-18][Cash Dividend][EUR][N/A]0.570000;[2012-09-24][Cash Dividend][EUR][N/A]0.570000;[2012-12-17][Cash Dividend][EUR][N/A]0.590000;[2013-03-18][Cash Dividend][EUR][N/A]0.590000;[2013-06-24][Cash Dividend][EUR][N/A]0.590000;[2013-09-24][Cash Dividend][EUR][N/A]0.590000;[2013-12-16][Cash Dividend][EUR][N/A]0.590000;[2014-03-24][Cash Dividend][EUR][N/A]0.590000;[2014-06-02][Cash Dividend][EUR][N/A]0.610000;[2014-09-23][Cash Dividend][EUR][N/A]0.610000;[2014-12-15][Cash Dividend][EUR][N/A]0.610000;[2015-03-23][Cash Dividend][EUR][N/A]0.610000;[2015-06-08][Cash Dividend][EUR][N/A]0.610000;[2015-09-28][Cash Dividend][EUR][N/A]0.610000;[2015-12-21][Cash Dividend][EUR][N/A]0.610000;[2016-03-21][Cash Dividend][EUR][N/A]0.610000;[2016-06-06][Cash Dividend][EUR][N/A]0.610000;[2016-09-27][Cash Dividend][EUR][N/A]0.610000;[2016-12-21][Cash Dividend][EUR][N/A]0.610000;[2017-03-20][Cash Dividend][EUR][N/A]0.610000;[2017-06-05][Cash Dividend][EUR][N/A]0.620000;[2017-09-25][Cash Dividend][EUR][N/A]0.620000;[2017-12-19][Cash Dividend][EUR][N/A]0.620000;[2018-03-19][Cash Dividend][EUR][N/A]0.620000;[2018-06-11][Cash Dividend][EUR][N/A]0.620000;[2018-09-25][Cash Dividend][EUR][N/A]0.640000;[2018-12-18][Cash Dividend][EUR][N/A]0.640000;[2019-03-19][Cash Dividend][EUR][N/A]0.640000;[2019-06-11][Cash Dividend][EUR][N/A]0.640000;[2019-09-27][Cash Dividend][EUR][N/A]0.660000;[2020-01-06][Cash Dividend][EUR][N/A]0.660000;[2020-03-30][Cash Dividend][EUR][N/A]0.680000;[2020-06-29][Cash Dividend][EUR][N/A]0.680000;[2020-09-25][Cash Dividend][EUR][N/A]0.660000;[2021-01-04][Cash Dividend][EUR][N/A]0.660000;[2021-03-25][Cash Dividend][EUR][N/A]0.660000;[2021-06-24][Cash Dividend][EUR][N/A]0.660000;[2021-09-21][Cash Dividend][EUR][N/A]0.660000;[2022-01-03][Cash Dividend][EUR][N/A]0.660000;[2022-03-22][Cash Dividend][EUR][N/A]0.660000;[2022-06-21][Cash Dividend][EUR][N/A]0.660000;[2022-09-21][Cash Dividend][EUR][N/A]0.690000;[2022-12-06][Special Cash Dividend][EUR][N/A]1.000000;[2023-01-02][Cash Dividend][EUR][N/A]0.690000;[2023-03-22][Cash Dividend][EUR][N/A]0.690000;[2023-06-21][Cash Dividend][EUR][N/A]0.740000;[2023-09-20][Cash Dividend][EUR][N/A]0.740000;[2024-01-02][Cash Dividend][EUR][N/A]0.740000;[2024-03-20][Cash Dividend][EUR][N/A]0.740000;[2024-06-19][Cash Dividend][EUR][N/A]0.790000;[2024-09-25][Cash Dividend][EUR][N/A]0.790000;[2025-01-02][Cash Dividend][EUR][N/A]0.790000;[2025-03-26][Cash Dividend][EUR][N/A]0.790000;[2025-06-19][Cash Dividend][EUR][N/A]0.850000;[2025-10-01][Cash Dividend][EUR][N/A]0.850000;</t>
  </si>
  <si>
    <t>[1977-07-05][Cash Dividend][FRF]0.587500;[1978-07-04][Cash Dividend][FRF]0.587500;[1979-07-03][Cash Dividend][FRF]0.625000;[1980-07-01][Cash Dividend][FRF]0.937500;[1981-07-02][Cash Dividend][FRF]1.125000;[1982-07-02][Cash Dividend][FRF]0.937500;[1983-07-05][Cash Dividend][FRF]0.937500;[1984-07-06][Cash Dividend][FRF]1.000000;[1985-06-28][Cash Dividend][FRF]1.125000;[1986-06-30][Cash Dividend][FRF]1.250000;[1987-07-02][Cash Dividend][FRF]1.250000;[1988-06-16][Cash Dividend][FRF]1.250000;[1989-06-19][Cash Dividend][FRF]1.250000;[1990-06-18][Cash Dividend][FRF]1.250000;[1991-06-24][Cash Dividend][FRF]1.437500;[1992-06-17][Cash Dividend][FRF]1.750000;[1993-06-14][Cash Dividend][FRF]1.750000;[1994-06-13][Cash Dividend][FRF]1.875000;[1995-06-06][Cash Dividend][EUR]2.000000;[1996-06-10][Cash Dividend][EUR]2.175000;[1997-06-03][Cash Dividend][FRF]2.625000;[1998-05-27][Cash Dividend][FRF]3.250000;[1999-07-19][Cash Dividend][EUR]0.500000;[2000-06-14][Cash Dividend][EUR]0.587500;[2001-05-29][Cash Dividend][EUR]0.825000;[2002-05-17][Cash Dividend][EUR]0.950000;[2003-05-16][Cash Dividend][EUR]1.025000;[2004-05-19][Cash Dividend][EUR]0.157500;[2004-05-24][Cash Dividend][EUR]1.175000;[2004-11-24][Cash Dividend][EUR]0.900000;[2005-05-18][Cash Dividend][EUR]0.175000;[2005-05-24][Cash Dividend][EUR]0.750000;[2005-11-24][Cash Dividend][EUR]0.750000;[2006-05-18][Cash Dividend][EUR]0.225000;[2006-11-17][Cash Dividend][EUR]0.870000;[2007-05-18][Cash Dividend][EUR]1.000000;[2007-11-16][Cash Dividend][EUR]1.000000;[2008-05-20][Cash Dividend][EUR]1.070000;[2008-11-14][Cash Dividend][EUR]1.140000;[2009-05-19][Cash Dividend][EUR]1.140000;[2009-11-13][Cash Dividend][EUR]1.140000;[2010-05-27][Cash Dividend][EUR]1.140000;[2010-11-12][Cash Dividend][EUR]1.140000;[2011-05-23][Cash Dividend][EUR]1.140000;[2011-09-19][Cash Dividend][EUR]0.570000;[2011-12-19][Cash Dividend][EUR]0.570000;[2012-03-19][Cash Dividend][EUR]0.570000;[2012-06-18][Cash Dividend][EUR]0.570000;[2012-09-24][Cash Dividend][EUR]0.570000;[2012-12-17][Cash Dividend][EUR]0.590000;[2013-03-18][Cash Dividend][EUR]0.590000;[2013-06-24][Cash Dividend][EUR]0.590000;[2013-09-24][Cash Dividend][EUR]0.590000;[2013-12-16][Cash Dividend][EUR]0.590000;[2014-03-24][Cash Dividend][EUR]0.590000;[2014-06-02][Cash Dividend][EUR]0.610000;[2014-09-23][Cash Dividend][EUR]0.610000;[2014-12-15][Cash Dividend][EUR]0.610000;[2015-03-23][Cash Dividend][EUR]0.610000;[2015-06-08][Cash Dividend][EUR]0.610000;[2015-09-28][Cash Dividend][EUR]0.610000;[2015-12-21][Cash Dividend][EUR]0.610000;[2016-03-21][Cash Dividend][EUR]0.610000;[2016-06-06][Cash Dividend][EUR]0.610000;[2016-09-27][Cash Dividend][EUR]0.610000;[2016-12-21][Cash Dividend][EUR]0.610000;[2017-03-20][Cash Dividend][EUR]0.610000;[2017-06-05][Cash Dividend][EUR]0.620000;[2017-09-25][Cash Dividend][EUR]0.620000;[2017-12-19][Cash Dividend][EUR]0.620000;[2018-03-19][Cash Dividend][EUR]0.620000;[2018-06-11][Cash Dividend][EUR]0.620000;[2018-09-25][Cash Dividend][EUR]0.640000;[2018-12-18][Cash Dividend][EUR]0.640000;[2019-03-19][Cash Dividend][EUR]0.640000;[2019-06-11][Cash Dividend][EUR]0.640000;[2019-09-27][Cash Dividend][EUR]0.660000;[2020-01-06][Cash Dividend][EUR]0.660000;[2020-03-30][Cash Dividend][EUR]0.680000;[2020-06-29][Cash Dividend][EUR]0.680000;[2020-09-25][Cash Dividend][EUR]0.660000;[2021-01-04][Cash Dividend][EUR]0.660000;[2021-03-25][Cash Dividend][EUR]0.660000;[2021-06-24][Cash Dividend][EUR]0.660000;[2021-09-21][Cash Dividend][EUR]0.660000;[2022-01-03][Cash Dividend][EUR]0.660000;[2022-03-22][Cash Dividend][EUR]0.660000;[2022-06-21][Cash Dividend][EUR]0.660000;[2022-09-21][Cash Dividend][EUR]0.690000;[2022-12-06][Special Cash Dividend][EUR]1.000000;[2023-01-02][Cash Dividend][EUR]0.690000;[2023-03-22][Cash Dividend][EUR]0.690000;[2023-06-21][Cash Dividend][EUR]0.740000;[2023-09-20][Cash Dividend][EUR]0.740000;[2024-01-02][Cash Dividend][EUR]0.740000;[2024-03-20][Cash Dividend][EUR]0.740000;[2024-06-19][Cash Dividend][EUR]0.790000;[2024-09-25][Cash Dividend][EUR]0.790000;[2025-01-02][Cash Dividend][EUR]0.790000;[2025-03-26][Cash Dividend][EUR]0.790000;[2025-06-19][Cash Dividend][EUR]0.850000;[2025-10-01][Cash Dividend][EUR]0.850000;</t>
  </si>
  <si>
    <t>[2002-06-24][Cash Dividend][EUR]0.750000;[2003-06-23][Cash Dividend][EUR]0.750000;[2004-06-21][Cash Dividend][EUR]0.750000;[2005-06-20][Cash Dividend][EUR]0.900000;[2005-10-24][Cash Dividend][EUR]0.450000;[2006-06-19][Cash Dividend][EUR]0.650000;[2006-10-23][Cash Dividend][EUR]0.600000;[2007-06-18][Cash Dividend][EUR]0.650000;[2007-10-22][Cash Dividend][EUR]0.600000;[2008-05-19][Cash Dividend][EUR]0.700000;[2008-09-22][Cash Dividend][EUR]0.650000;[2009-05-18][Cash Dividend][EUR]0.650000;[2009-09-21][Cash Dividend][EUR]0.500000;[2010-05-24][Cash Dividend][EUR]0.362500;[2010-09-20][Cash Dividend][EUR]0.362500;[2010-10-18][Cash Dividend][EUR]0.362500;[2011-05-23][Cash Dividend][EUR]0.362500;[2011-09-19][Cash Dividend][EUR]0.377000;[2012-05-21][Cash Dividend][EUR]0.416000;[2012-09-24][Cash Dividend][EUR]0.432000;[2013-05-20][Cash Dividend][EUR]0.432000;[2013-09-23][Cash Dividend][EUR]0.440000;[2014-05-19][Cash Dividend][EUR]0.440000;[2014-09-22][Cash Dividend][EUR]0.554400;[2015-05-18][Cash Dividend][EUR]0.552300;[2015-09-21][Cash Dividend][EUR]0.394500;[2016-05-23][Cash Dividend][EUR]0.394500;[2016-09-19][Cash Dividend][EUR]0.394500;[2017-04-24][Cash Dividend][EUR]0.394500;[2017-09-18][Cash Dividend][EUR]0.394500;[2018-05-21][Cash Dividend][EUR]0.296000;[2018-09-24][Cash Dividend][EUR]0.310800;[2019-05-20][Cash Dividend][EUR]0.303400;[2019-09-23][Cash Dividend][EUR]0.318200;[2020-05-18][Cash Dividend][EUR]0.318200;[2020-09-21][Cash Dividend][EUR]0.088800;[2021-05-24][Cash Dividend][EUR]0.177600;[2021-09-20][Cash Dividend][EUR]0.318200;[2022-05-23][Cash Dividend][EUR]0.318200;[2022-09-19][Cash Dividend][EUR]0.162800;[2022-11-21][Cash Dividend][EUR]0.162800;[2023-03-20][Cash Dividend][EUR]0.162800;[2023-05-22][Cash Dividend][EUR]0.162800;[2023-09-18][Cash Dividend][EUR]0.177600;[2023-11-20][Cash Dividend][EUR]0.170200;[2024-03-18][Cash Dividend][EUR]0.177600;[2024-05-20][Cash Dividend][EUR]0.170200;[2024-09-23][Cash Dividend][EUR]0.185000;[2024-11-18][Cash Dividend][EUR]0.185000;[2025-03-24][Cash Dividend][EUR]0.185000;[2025-05-19][Cash Dividend][EUR]0.185000;[2025-09-22][Cash Dividend][EUR]0.192400;[2025-11-24][Cash Dividend][EUR]0.192400;</t>
  </si>
  <si>
    <t>[2002-06-24][Cash Dividend][EUR][N/A]0.750000;[2003-06-23][Cash Dividend][EUR][N/A]0.750000;[2004-06-21][Cash Dividend][EUR][N/A]0.750000;[2005-06-20][Cash Dividend][EUR][N/A]0.900000;[2005-10-24][Cash Dividend][EUR][N/A]0.450000;[2006-06-19][Cash Dividend][EUR][N/A]0.650000;[2006-10-23][Cash Dividend][EUR][N/A]0.600000;[2007-06-18][Cash Dividend][EUR][N/A]0.650000;[2007-10-22][Cash Dividend][EUR][N/A]0.600000;[2008-05-19][Cash Dividend][EUR][N/A]0.700000;[2008-09-22][Cash Dividend][EUR][N/A]0.650000;[2009-05-18][Cash Dividend][EUR][N/A]0.650000;[2009-09-21][Cash Dividend][EUR][N/A]0.500000;[2010-05-24][Cash Dividend][EUR][N/A]0.362500;[2010-09-20][Cash Dividend][EUR][N/A]0.362500;[2010-10-18][Cash Dividend][EUR][N/A]0.362500;[2011-05-23][Cash Dividend][EUR][N/A]0.500000;[2011-09-19][Cash Dividend][EUR][N/A]0.520000;[2012-05-21][Cash Dividend][EUR][N/A]0.520000;[2012-09-24][Cash Dividend][EUR][N/A]0.540000;[2013-05-20][Cash Dividend][EUR][N/A]0.540000;[2013-09-23][Cash Dividend][EUR][N/A]0.550000;[2014-05-19][Cash Dividend][EUR][N/A]0.550000;[2014-09-22][Cash Dividend][EUR][N/A]0.560000;[2015-05-18][Cash Dividend][EUR][N/A]0.560000;[2015-09-21][Cash Dividend][EUR][N/A]0.400000;[2016-05-23][Cash Dividend][EUR][N/A]0.400000;[2016-09-19][Cash Dividend][EUR][N/A]0.400000;[2017-04-24][Cash Dividend][EUR][N/A]0.400000;[2017-09-18][Cash Dividend][EUR][N/A]0.400000;[2018-05-21][Cash Dividend][EUR][N/A]0.400000;[2018-09-24][Cash Dividend][EUR][N/A]0.420000;[2019-05-20][Cash Dividend][EUR][N/A]0.410000;[2019-09-23][Cash Dividend][EUR][N/A]0.430000;[2020-05-18][Cash Dividend][EUR][N/A]0.430000;[2020-09-21][Cash Dividend][EUR][N/A]0.120000;[2021-05-24][Cash Dividend][EUR][N/A]0.240000;[2021-09-20][Cash Dividend][EUR][N/A]0.430000;[2022-05-23][Cash Dividend][EUR][N/A]0.430000;[2022-09-19][Cash Dividend][EUR][N/A]0.220000;[2022-11-21][Cash Dividend][EUR][N/A]0.220000;[2023-03-20][Cash Dividend][EUR][N/A]0.220000;[2023-05-22][Cash Dividend][EUR][N/A]0.220000;[2023-09-18][Cash Dividend][EUR][N/A]0.240000;[2023-11-20][Cash Dividend][EUR][N/A]0.230000;[2024-03-18][Cash Dividend][EUR][N/A]0.240000;[2024-05-20][Cash Dividend][EUR][N/A]0.230000;[2024-09-23][Cash Dividend][EUR][N/A]0.250000;[2024-11-18][Cash Dividend][EUR][N/A]0.250000;[2025-03-24][Cash Dividend][EUR][N/A]0.250000;[2025-05-19][Cash Dividend][EUR][N/A]0.250000;[2025-09-22][Cash Dividend][EUR][N/A]0.260000;[2025-11-24][Cash Dividend][EUR][N/A]0.260000;</t>
  </si>
  <si>
    <t>[2002-06-24][Cash Dividend][EUR]0.750000;[2003-06-23][Cash Dividend][EUR]0.750000;[2004-06-21][Cash Dividend][EUR]0.750000;[2005-06-20][Cash Dividend][EUR]0.900000;[2005-10-24][Cash Dividend][EUR]0.450000;[2006-06-19][Cash Dividend][EUR]0.650000;[2006-10-23][Cash Dividend][EUR]0.600000;[2007-06-18][Cash Dividend][EUR]0.650000;[2007-10-22][Cash Dividend][EUR]0.600000;[2008-05-19][Cash Dividend][EUR]0.700000;[2008-09-22][Cash Dividend][EUR]0.650000;[2009-05-18][Cash Dividend][EUR]0.650000;[2009-09-21][Cash Dividend][EUR]0.500000;[2010-05-24][Cash Dividend][EUR]0.362500;[2010-09-20][Cash Dividend][EUR]0.362500;[2010-10-18][Cash Dividend][EUR]0.362500;[2011-05-23][Cash Dividend][EUR]0.500000;[2011-09-19][Cash Dividend][EUR]0.520000;[2012-05-21][Cash Dividend][EUR]0.520000;[2012-09-24][Cash Dividend][EUR]0.540000;[2013-05-20][Cash Dividend][EUR]0.540000;[2013-09-23][Cash Dividend][EUR]0.550000;[2014-05-19][Cash Dividend][EUR]0.550000;[2014-09-22][Cash Dividend][EUR]0.560000;[2015-05-18][Cash Dividend][EUR]0.560000;[2015-09-21][Cash Dividend][EUR]0.400000;[2016-05-23][Cash Dividend][EUR]0.400000;[2016-09-19][Cash Dividend][EUR]0.400000;[2017-04-24][Cash Dividend][EUR]0.400000;[2017-09-18][Cash Dividend][EUR]0.400000;[2018-05-21][Cash Dividend][EUR]0.400000;[2018-09-24][Cash Dividend][EUR]0.420000;[2019-05-20][Cash Dividend][EUR]0.410000;[2019-09-23][Cash Dividend][EUR]0.430000;[2020-05-18][Cash Dividend][EUR]0.430000;[2020-09-21][Cash Dividend][EUR]0.120000;[2021-05-24][Cash Dividend][EUR]0.240000;[2021-09-20][Cash Dividend][EUR]0.430000;[2022-05-23][Cash Dividend][EUR]0.430000;[2022-09-19][Cash Dividend][EUR]0.220000;[2022-11-21][Cash Dividend][EUR]0.220000;[2023-03-20][Cash Dividend][EUR]0.220000;[2023-05-22][Cash Dividend][EUR]0.220000;[2023-09-18][Cash Dividend][EUR]0.240000;[2023-11-20][Cash Dividend][EUR]0.230000;[2024-03-18][Cash Dividend][EUR]0.240000;[2024-05-20][Cash Dividend][EUR]0.230000;[2024-09-23][Cash Dividend][EUR]0.250000;[2024-11-18][Cash Dividend][EUR]0.250000;[2025-03-24][Cash Dividend][EUR]0.250000;[2025-05-19][Cash Dividend][EUR]0.250000;[2025-09-22][Cash Dividend][EUR]0.260000;[2025-11-24][Cash Dividend][EUR]0.260000;</t>
  </si>
  <si>
    <t>[2002-06-03][Cash Dividend][EUR]0.477770;[2003-06-19][Cash Dividend][EUR]0.477770;[2004-05-28][Cash Dividend][EUR]0.481425;[2004-10-21][Cash Dividend][CLP]52.519089;[2004-12-16][Cash Dividend][EUR]0.262595;[2005-05-27][Cash Dividend][EUR]0.315115;[2005-10-20][Cash Dividend][CLP]105.038178;[2006-05-29][Cash Dividend][EUR]0.822799;[2007-01-19][Cash Dividend][CLP]62.199994;[2007-05-29][Cash Dividend][EUR]1.021857;[2008-05-27][Cash Dividend][EUR]1.066286;[2009-05-27][Cash Dividend][EUR]0.433333;[2010-05-27][Cash Dividend][EUR]0.433333;[2011-05-26][Cash Dividend][EUR]0.433333;[2014-05-30][Cash Dividend][EUR]0.337037;[2015-05-28][Cash Dividend][EUR]0.337037;[2016-05-27][Cash Dividend][EUR]0.577778;[2017-05-29][Cash Dividend][EUR]0.577778;[2018-05-22][Cash Dividend][EUR]0.630000;[2019-05-24][Cash Dividend][EUR]0.690000;[2021-05-18][Cash Dividend][EUR]0.800000;[2022-05-30][Cash Dividend][EUR]1.050000;[2023-05-30][Cash Dividend][EUR]1.050000;[2024-05-29][Cash Dividend][EUR]1.050000;[2025-05-26][Cash Dividend][EUR]1.100000;</t>
  </si>
  <si>
    <t>[2002-06-03][Cash Dividend][EUR][N/A]0.477770;[2003-06-19][Cash Dividend][EUR][N/A]0.477770;[2004-05-28][Cash Dividend][EUR][N/A]0.481425;[2004-10-21][Cash Dividend][CLP][N/A]52.519089;[2004-12-16][Cash Dividend][EUR][N/A]0.393893;[2005-05-27][Cash Dividend][EUR][N/A]0.315115;[2005-10-20][Cash Dividend][CLP][N/A]105.038178;[2006-05-29][Cash Dividend][EUR][N/A]0.822799;[2007-01-19][Cash Dividend][CLP][N/A]62.199994;[2007-05-29][Cash Dividend][EUR][N/A]1.021857;[2008-05-27][Cash Dividend][EUR][N/A]1.066286;[2009-05-27][Cash Dividend][EUR][N/A]0.433333;[2010-05-27][Cash Dividend][EUR][N/A]0.433333;[2011-05-26][Cash Dividend][EUR][N/A]0.433333;[2014-05-30][Cash Dividend][EUR][N/A]0.337037;[2015-05-28][Cash Dividend][EUR][N/A]0.337037;[2016-05-27][Cash Dividend][EUR][N/A]0.577778;[2017-05-29][Cash Dividend][EUR][N/A]0.577778;[2018-05-22][Cash Dividend][EUR][N/A]0.630000;[2019-05-24][Cash Dividend][EUR][N/A]0.690000;[2021-05-18][Cash Dividend][EUR][N/A]0.800000;[2022-05-30][Cash Dividend][EUR][N/A]1.050000;[2023-05-30][Cash Dividend][EUR][N/A]1.050000;[2024-05-29][Cash Dividend][EUR][N/A]1.050000;[2025-05-26][Cash Dividend][EUR][N/A]1.100000;</t>
  </si>
  <si>
    <t>[2002-06-03][Cash Dividend][EUR]0.477770;[2003-06-19][Cash Dividend][EUR]0.477770;[2004-05-28][Cash Dividend][EUR]0.481425;[2004-10-21][Cash Dividend][CLP]52.519089;[2004-12-16][Cash Dividend][EUR]0.393893;[2005-05-27][Cash Dividend][EUR]0.315115;[2005-10-20][Cash Dividend][CLP]105.038178;[2006-05-29][Cash Dividend][EUR]0.822799;[2007-01-19][Cash Dividend][CLP]62.199994;[2007-05-29][Cash Dividend][EUR]1.021857;[2008-05-27][Cash Dividend][EUR]1.066286;[2009-05-27][Cash Dividend][EUR]0.433333;[2010-05-27][Cash Dividend][EUR]0.433333;[2011-05-26][Cash Dividend][EUR]0.433333;[2014-05-30][Cash Dividend][EUR]0.337037;[2015-05-28][Cash Dividend][EUR]0.337037;[2016-05-27][Cash Dividend][EUR]0.577778;[2017-05-29][Cash Dividend][EUR]0.577778;[2018-05-22][Cash Dividend][EUR]0.630000;[2019-05-24][Cash Dividend][EUR]0.690000;[2021-05-18][Cash Dividend][EUR]0.800000;[2022-05-30][Cash Dividend][EUR]1.050000;[2023-05-30][Cash Dividend][EUR]1.050000;[2024-05-29][Cash Dividend][EUR]1.050000;[2025-05-26][Cash Dividend][EUR]1.100000;</t>
  </si>
  <si>
    <t>FR0000121121</t>
  </si>
  <si>
    <t>US69608A1088</t>
  </si>
  <si>
    <t>Nexans</t>
  </si>
  <si>
    <t>NEX</t>
  </si>
  <si>
    <t>1557651</t>
  </si>
  <si>
    <t>0C00000VNI</t>
  </si>
  <si>
    <t>0P00009WMC</t>
  </si>
  <si>
    <t>[2002-07-04][Cash Dividend][EUR]0.383810;[2003-06-11][Cash Dividend][EUR]0.178516;[2003-11-21][Cash Dividend][USD]0.446291;[2004-06-07][Cash Dividend][EUR]0.267775;[2004-11-19][Cash Dividend][USD]0.557864;[2005-06-07][Cash Dividend][EUR]0.446291;[2005-11-18][Cash Dividend][USD]0.696214;[2006-05-19][Cash Dividend][EUR]0.892582;[2006-11-22][Cash Dividend][USD]0.847953;[2007-05-15][Cash Dividend][EUR]1.071099;[2007-11-21][Cash Dividend][USD]1.026470;[2008-04-24][Cash Dividend][EUR]1.785164;[2009-05-29][Cash Dividend][EUR]1.785164;[2010-05-28][Cash Dividend][EUR]0.892582;[2011-06-03][Cash Dividend][EUR]0.981840;[2012-05-18][Cash Dividend][EUR]0.981840;[2013-05-17][Cash Dividend][EUR]0.446291;[2017-05-16][Cash Dividend][EUR]0.500000;[2018-05-22][Cash Dividend][EUR]0.700000;[2019-05-17][Cash Dividend][EUR]0.300000;[2021-05-19][Cash Dividend][EUR]0.700000;[2022-05-16][Cash Dividend][EUR]1.200000;[2023-05-15][Cash Dividend][EUR]2.100000;[2024-05-21][Cash Dividend][EUR]2.300000;[2025-05-19][Cash Dividend][EUR]2.600000;</t>
  </si>
  <si>
    <t>[2002-07-04][Cash Dividend][EUR][N/A]0.383810;[2003-06-11][Cash Dividend][EUR][N/A]0.178516;[2003-11-21][Cash Dividend][USD][N/A]0.446291;[2004-06-07][Cash Dividend][EUR][N/A]0.267775;[2004-11-19][Cash Dividend][USD][N/A]0.557864;[2005-06-07][Cash Dividend][EUR][N/A]0.446291;[2005-11-18][Cash Dividend][USD][N/A]0.696214;[2006-05-19][Cash Dividend][EUR][N/A]0.892582;[2006-11-22][Cash Dividend][USD][N/A]0.847953;[2007-05-15][Cash Dividend][EUR][N/A]1.071099;[2007-11-21][Cash Dividend][USD][N/A]1.026470;[2008-04-24][Cash Dividend][EUR][N/A]1.785164;[2009-05-29][Cash Dividend][EUR][N/A]1.785164;[2010-05-28][Cash Dividend][EUR][N/A]0.892582;[2011-06-03][Cash Dividend][EUR][N/A]0.981840;[2012-05-18][Cash Dividend][EUR][N/A]0.981840;[2013-05-17][Cash Dividend][EUR][N/A]0.446291;[2017-05-16][Cash Dividend][EUR][N/A]0.500000;[2018-05-22][Cash Dividend][EUR][N/A]0.700000;[2019-05-17][Cash Dividend][EUR][N/A]0.300000;[2021-05-19][Cash Dividend][EUR][N/A]0.700000;[2022-05-16][Cash Dividend][EUR][N/A]1.200000;[2023-05-15][Cash Dividend][EUR][N/A]2.100000;[2024-05-21][Cash Dividend][EUR][N/A]2.300000;[2025-05-19][Cash Dividend][EUR][N/A]2.600000;</t>
  </si>
  <si>
    <t>[2002-07-04][Cash Dividend][EUR]0.383810;[2003-06-11][Cash Dividend][EUR]0.178516;[2003-11-21][Cash Dividend][USD]0.446291;[2004-06-07][Cash Dividend][EUR]0.178516;[2004-11-19][Cash Dividend][USD]0.557864;[2005-06-07][Cash Dividend][EUR]0.446291;[2005-11-18][Cash Dividend][USD]0.696214;[2006-05-19][Cash Dividend][EUR]0.892582;[2006-11-22][Cash Dividend][USD]0.847953;[2007-05-15][Cash Dividend][EUR]1.071099;[2007-11-21][Cash Dividend][USD]1.026470;[2008-04-24][Cash Dividend][EUR]1.785164;[2009-05-29][Cash Dividend][EUR]1.785164;[2010-05-28][Cash Dividend][EUR]0.892582;[2011-06-03][Cash Dividend][EUR]0.981840;[2012-05-18][Cash Dividend][EUR]0.981840;[2013-05-17][Cash Dividend][EUR]0.446291;[2017-05-16][Cash Dividend][EUR]0.500000;[2018-05-22][Cash Dividend][EUR]0.700000;[2019-05-17][Cash Dividend][EUR]0.300000;[2021-05-19][Cash Dividend][EUR]0.700000;[2022-05-16][Cash Dividend][EUR]1.200000;[2023-05-15][Cash Dividend][EUR]2.100000;[2024-05-21][Cash Dividend][EUR]2.300000;[2025-05-19][Cash Dividend][EUR]2.600000;</t>
  </si>
  <si>
    <t>Eurazeo SE</t>
  </si>
  <si>
    <t>RF</t>
  </si>
  <si>
    <t>1156269</t>
  </si>
  <si>
    <t>0C00000VRT</t>
  </si>
  <si>
    <t>0P00009WFY</t>
  </si>
  <si>
    <t>Gestion d'actif</t>
  </si>
  <si>
    <t>[1981-12-18][Cash Dividend][FRF]1.522000;[1982-12-20][Cash Dividend][FRF]1.645405;[1983-12-19][Cash Dividend][FRF]1.768810;[1984-12-28][Cash Dividend][FRF]1.851081;[1985-12-18][Cash Dividend][FRF]1.933351;[1986-12-30][Cash Dividend][FRF]2.139026;[1987-12-31][Cash Dividend][FRF]2.385837;[1988-12-30][Cash Dividend][FRF]2.632648;[1989-12-01][Cash Dividend][FRF]2.961729;[1990-12-03][Cash Dividend][FRF]3.290810;[1991-12-26][Cash Dividend][FRF]3.537621;[1992-12-08][Cash Dividend][FRF]3.866702;[1993-12-08][Cash Dividend][FRF]3.948972;[1994-12-21][Cash Dividend][FRF]3.948972;[1995-12-26][Cash Dividend][FRF]3.948972;[1996-12-19][Cash Dividend][FRF]5.923458;[1997-12-16][Cash Dividend][FRF]4.360323;[1998-12-18][Cash Dividend][EUR]0.702353;[1999-12-27][Cash Dividend][EUR]0.702353;[2000-12-19][Cash Dividend][EUR]0.781567;[2001-04-26][Cash Dividend][EUR]0.394897;[2002-05-16][Cash Dividend][EUR]0.822702;[2003-04-30][Cash Dividend][EUR]0.822702;[2004-05-07][Cash Dividend][EUR]1.234054;[2005-05-12][Cash Dividend][EUR]0.822702;[2006-05-16][Cash Dividend][EUR]0.822702;[2006-05-16][Special Cash Dividend][EUR]4.936215;[2007-05-07][Cash Dividend][EUR]0.904973;[2008-05-19][Cash Dividend][EUR]0.987243;[2008-06-16][Cash Dividend][EUR]0.987243;[2009-06-04][Cash Dividend][EUR]0.987243;[2010-05-13][Cash Dividend][EUR]0.987243;[2011-05-23][Cash Dividend][EUR]0.987243;[2012-05-16][Cash Dividend][EUR]1.036605;[2013-05-09][Cash Dividend][EUR]1.036605;[2014-05-14][Cash Dividend][EUR]1.036605;[2015-05-11][Cash Dividend][EUR]1.088435;[2016-05-17][Cash Dividend][EUR]1.088435;[2016-05-17][Special Cash Dividend][EUR]1.088435;[2017-05-16][Cash Dividend][EUR]1.088435;[2018-04-30][Cash Dividend][EUR]1.190476;[2019-05-08][Cash Dividend][EUR]1.190476;[2021-04-30][Cash Dividend][EUR]1.500000;[2022-05-02][Cash Dividend][EUR]1.750000;[2022-05-02][Special Cash Dividend][EUR]1.250000;[2023-04-28][Cash Dividend][EUR]2.200000;[2024-05-14][Cash Dividend][EUR]2.420000;[2025-05-26][Cash Dividend][EUR]2.650000;</t>
  </si>
  <si>
    <t>[1981-12-18][Cash Dividend][FRF][N/A]1.522000;[1982-12-20][Cash Dividend][FRF][N/A]1.645405;[1983-12-19][Cash Dividend][FRF][N/A]1.768810;[1984-12-28][Cash Dividend][FRF][N/A]1.851081;[1985-12-18][Cash Dividend][FRF][N/A]1.933351;[1986-12-30][Cash Dividend][FRF][N/A]2.139026;[1987-12-31][Cash Dividend][FRF][N/A]2.385837;[1988-12-30][Cash Dividend][FRF][N/A]2.632648;[1989-12-01][Cash Dividend][FRF][N/A]2.961729;[1990-12-03][Cash Dividend][FRF][N/A]3.290810;[1991-12-26][Cash Dividend][FRF][N/A]3.537621;[1992-12-08][Cash Dividend][FRF][N/A]3.866702;[1993-12-08][Cash Dividend][FRF][N/A]3.948972;[1994-12-21][Cash Dividend][FRF][N/A]3.948972;[1995-12-26][Cash Dividend][FRF][N/A]3.948972;[1996-12-19][Cash Dividend][FRF][N/A]5.923458;[1997-12-16][Cash Dividend][FRF][N/A]4.360323;[1998-12-18][Cash Dividend][EUR][N/A]0.702353;[1999-12-27][Cash Dividend][EUR][N/A]0.702353;[2000-12-19][Cash Dividend][EUR][N/A]0.781567;[2001-04-26][Cash Dividend][EUR][N/A]0.394897;[2002-05-16][Cash Dividend][EUR][N/A]0.822702;[2003-04-30][Cash Dividend][EUR][N/A]0.822702;[2004-05-07][Cash Dividend][EUR][N/A]1.234054;[2005-05-12][Cash Dividend][EUR][N/A]0.822702;[2006-05-16][Cash Dividend][EUR][N/A]0.822702;[2006-05-16][Special Cash Dividend][EUR][N/A]4.936215;[2007-05-07][Cash Dividend][EUR][N/A]0.904973;[2008-05-19][Cash Dividend][EUR][N/A]0.987243;[2008-06-16][Cash Dividend][EUR][N/A]0.987243;[2009-06-04][Cash Dividend][EUR][N/A]0.987243;[2010-05-13][Cash Dividend][EUR][N/A]0.987243;[2011-05-23][Cash Dividend][EUR][N/A]0.987243;[2012-05-16][Cash Dividend][EUR][N/A]1.036605;[2013-05-09][Cash Dividend][EUR][N/A]1.036605;[2014-05-14][Cash Dividend][EUR][N/A]1.036605;[2015-05-11][Cash Dividend][EUR][N/A]1.088435;[2016-05-17][Cash Dividend][EUR][N/A]1.088435;[2016-05-17][Special Cash Dividend][EUR][N/A]1.088435;[2017-05-16][Cash Dividend][EUR][N/A]1.088435;[2018-04-30][Cash Dividend][EUR][N/A]1.190476;[2019-05-08][Cash Dividend][EUR][N/A]1.190476;[2021-04-30][Cash Dividend][EUR][N/A]1.500000;[2022-05-02][Cash Dividend][EUR][N/A]1.750000;[2022-05-02][Special Cash Dividend][EUR][N/A]1.250000;[2023-04-28][Cash Dividend][EUR][N/A]2.200000;[2024-05-14][Cash Dividend][EUR][N/A]2.420000;[2025-05-26][Cash Dividend][EUR][N/A]2.650000;</t>
  </si>
  <si>
    <t>[1981-12-18][Cash Dividend][FRF]1.145202;[1982-12-20][Cash Dividend][FRF]1.234876;[1983-12-19][Cash Dividend][FRF]1.327019;[1984-12-28][Cash Dividend][FRF]1.388722;[1985-12-18][Cash Dividend][FRF]1.450424;[1986-12-30][Cash Dividend][FRF]1.604270;[1987-12-31][Cash Dividend][FRF]1.735902;[1988-12-30][Cash Dividend][FRF]2.403937;[1989-12-01][Cash Dividend][FRF]2.221297;[1990-12-03][Cash Dividend][FRF]2.513356;[1991-12-26][Cash Dividend][FRF]2.693668;[1992-12-08][Cash Dividend][FRF]2.921416;[1993-12-08][Cash Dividend][FRF]2.961729;[1994-12-21][Cash Dividend][FRF]2.961729;[1995-12-26][Cash Dividend][FRF]3.948972;[1996-12-19][Cash Dividend][FRF]5.923458;[1997-12-16][Cash Dividend][FRF]4.360323;[1998-12-18][Cash Dividend][EUR]0.702353;[1999-12-27][Cash Dividend][EUR]0.702353;[2000-12-19][Cash Dividend][EUR]0.781567;[2001-04-26][Cash Dividend][EUR]0.394897;[2002-05-16][Cash Dividend][EUR]0.822702;[2003-04-30][Cash Dividend][EUR]0.822702;[2004-05-07][Cash Dividend][EUR]0.822702;[2005-05-12][Cash Dividend][EUR]0.822702;[2006-05-16][Cash Dividend][EUR]0.822702;[2006-05-16][Special Cash Dividend][EUR]4.936215;[2007-05-07][Cash Dividend][EUR]0.904973;[2008-05-19][Cash Dividend][EUR]0.987243;[2008-06-16][Cash Dividend][EUR]0.987243;[2009-06-04][Cash Dividend][EUR]0.987243;[2010-05-13][Cash Dividend][EUR]0.987243;[2011-05-23][Cash Dividend][EUR]0.987243;[2012-05-16][Cash Dividend][EUR]1.036605;[2013-05-09][Cash Dividend][EUR]1.036605;[2014-05-14][Cash Dividend][EUR]1.036605;[2015-05-11][Cash Dividend][EUR]1.088435;[2016-05-17][Cash Dividend][EUR]1.088435;[2016-05-17][Special Cash Dividend][EUR]1.088435;[2017-05-16][Cash Dividend][EUR]1.088435;[2018-04-30][Cash Dividend][EUR]1.190476;[2019-05-08][Cash Dividend][EUR]1.190476;[2021-04-30][Cash Dividend][EUR]1.500000;[2022-05-02][Cash Dividend][EUR]1.750000;[2022-05-02][Special Cash Dividend][EUR]1.250000;[2023-04-28][Cash Dividend][EUR]2.200000;[2024-05-14][Cash Dividend][EUR]2.420000;[2025-05-26][Cash Dividend][EUR]2.650000;</t>
  </si>
  <si>
    <t>[2001-02-10]1.000000:10.000000</t>
  </si>
  <si>
    <t>Gestion d'actifs &amp; dépositaire</t>
  </si>
  <si>
    <t>Gaztransport et technigaz SA</t>
  </si>
  <si>
    <t>GTT</t>
  </si>
  <si>
    <t>0C0000AL2A</t>
  </si>
  <si>
    <t>0P000126CV</t>
  </si>
  <si>
    <t>Equipement et services de Pétrole et Gaz</t>
  </si>
  <si>
    <t>Equipement et services d'énergie</t>
  </si>
  <si>
    <t>Puis de pétrole équipements et services</t>
  </si>
  <si>
    <t>SPIE SA</t>
  </si>
  <si>
    <t>SPIE</t>
  </si>
  <si>
    <t>0C0000398I</t>
  </si>
  <si>
    <t>0P00014D8D</t>
  </si>
  <si>
    <t>[2016-05-27][Cash Dividend][EUR]0.500000;[2017-05-29][Cash Dividend][EUR]0.530000;[2017-09-27][Cash Dividend][EUR]0.160000;[2018-05-29][Cash Dividend][EUR]0.400000;[2018-09-26][Cash Dividend][EUR]0.170000;[2019-05-29][Cash Dividend][EUR]0.410000;[2019-09-24][Cash Dividend][EUR]0.170000;[2021-05-25][Cash Dividend][EUR]0.440000;[2021-09-23][Cash Dividend][EUR]0.130000;[2022-05-20][Cash Dividend][EUR]0.470000;[2022-09-22][Cash Dividend][EUR]0.180000;[2023-05-22][Cash Dividend][EUR]0.550000;[2023-09-20][Cash Dividend][EUR]0.220000;[2024-05-14][Cash Dividend][EUR]0.610000;[2024-09-18][Cash Dividend][EUR]0.250000;[2025-05-14][Cash Dividend][EUR]0.750000;</t>
  </si>
  <si>
    <t>[2016-05-27][Cash Dividend][EUR][N/A]0.500000;[2017-05-29][Cash Dividend][EUR][N/A]0.530000;[2017-09-27][Cash Dividend][EUR][N/A]0.160000;[2018-05-29][Cash Dividend][EUR][N/A]0.400000;[2018-09-26][Cash Dividend][EUR][N/A]0.170000;[2019-05-29][Cash Dividend][EUR][N/A]0.410000;[2019-09-24][Cash Dividend][EUR][N/A]0.170000;[2021-05-25][Cash Dividend][EUR][N/A]0.440000;[2021-09-23][Cash Dividend][EUR][N/A]0.130000;[2022-05-20][Cash Dividend][EUR][N/A]0.470000;[2022-09-22][Cash Dividend][EUR][N/A]0.180000;[2023-05-22][Cash Dividend][EUR][N/A]0.550000;[2023-09-20][Cash Dividend][EUR][N/A]0.220000;[2024-05-14][Cash Dividend][EUR][N/A]0.610000;[2024-09-18][Cash Dividend][EUR][N/A]0.250000;[2025-05-14][Cash Dividend][EUR][N/A]0.750000;</t>
  </si>
  <si>
    <t>Ingenierie et services contractuels</t>
  </si>
  <si>
    <t>Aeroports de Paris SA</t>
  </si>
  <si>
    <t>ADP</t>
  </si>
  <si>
    <t>1450280</t>
  </si>
  <si>
    <t>0C00000VW8</t>
  </si>
  <si>
    <t>0P00009W9W</t>
  </si>
  <si>
    <t>Airports &amp; Air Services</t>
  </si>
  <si>
    <t>[2007-06-12][Cash Dividend][EUR]0.940000;[2008-06-06][Cash Dividend][EUR]1.630000;[2009-06-08][Cash Dividend][EUR]1.380000;[2010-06-07][Cash Dividend][EUR]1.370000;[2011-05-16][Cash Dividend][EUR]1.520000;[2012-05-15][Cash Dividend][EUR]1.760000;[2013-05-27][Cash Dividend][EUR]2.070000;[2014-05-23][Cash Dividend][EUR]1.850000;[2015-05-28][Cash Dividend][EUR]2.440000;[2015-12-08][Cash Dividend][EUR]0.700000;[2016-05-31][Cash Dividend][EUR]1.910000;[2016-12-07][Cash Dividend][EUR]0.700000;[2017-06-07][Cash Dividend][EUR]1.940000;[2017-12-06][Cash Dividend][EUR]0.700000;[2018-06-06][Cash Dividend][EUR]2.760000;[2018-12-06][Cash Dividend][EUR]0.700000;[2019-06-07][Cash Dividend][EUR]3.000000;[2019-12-06][Cash Dividend][EUR]0.700000;[2023-06-05][Cash Dividend][EUR]3.130000;[2024-06-10][Cash Dividend][EUR]3.820000;[2025-06-03][Cash Dividend][EUR]3.000000;</t>
  </si>
  <si>
    <t>[2007-06-12][Cash Dividend][EUR][N/A]0.940000;[2008-06-06][Cash Dividend][EUR][N/A]1.630000;[2009-06-08][Cash Dividend][EUR][N/A]1.380000;[2010-06-07][Cash Dividend][EUR][N/A]1.370000;[2011-05-16][Cash Dividend][EUR][N/A]1.520000;[2012-05-15][Cash Dividend][EUR][N/A]1.760000;[2013-05-27][Cash Dividend][EUR][N/A]2.070000;[2014-05-23][Cash Dividend][EUR][N/A]1.850000;[2015-05-28][Cash Dividend][EUR][N/A]2.440000;[2015-12-08][Cash Dividend][EUR][N/A]0.700000;[2016-05-31][Cash Dividend][EUR][N/A]1.910000;[2016-12-07][Cash Dividend][EUR][N/A]0.700000;[2017-06-07][Cash Dividend][EUR][N/A]1.940000;[2017-12-06][Cash Dividend][EUR][N/A]0.700000;[2018-06-06][Cash Dividend][EUR][N/A]2.760000;[2018-12-06][Cash Dividend][EUR][N/A]0.700000;[2019-06-07][Cash Dividend][EUR][N/A]3.000000;[2019-12-06][Cash Dividend][EUR][N/A]0.700000;[2023-06-05][Cash Dividend][EUR][N/A]3.130000;[2024-06-10][Cash Dividend][EUR][N/A]3.820000;[2025-06-03][Cash Dividend][EUR][N/A]3.000000;</t>
  </si>
  <si>
    <t>Divers transports</t>
  </si>
  <si>
    <t>Amundi SA</t>
  </si>
  <si>
    <t>AMUN</t>
  </si>
  <si>
    <t>0C00008Z7V</t>
  </si>
  <si>
    <t>0P00016YML</t>
  </si>
  <si>
    <t>[2016-05-17][Cash Dividend][EUR]1.991171;[2017-05-26][Cash Dividend][EUR]2.200000;[2018-05-22][Cash Dividend][EUR]2.500000;[2019-05-24][Cash Dividend][EUR]2.900000;[2021-05-13][Cash Dividend][EUR]2.900000;[2022-05-23][Cash Dividend][EUR]4.100000;[2023-05-22][Cash Dividend][EUR]4.100000;[2024-06-03][Cash Dividend][EUR]4.100000;[2025-06-10][Cash Dividend][EUR]4.250000;</t>
  </si>
  <si>
    <t>[2016-05-17][Cash Dividend][EUR][N/A]1.991171;[2017-05-26][Cash Dividend][EUR][N/A]2.200000;[2018-05-22][Cash Dividend][EUR][N/A]2.500000;[2019-05-24][Cash Dividend][EUR][N/A]2.900000;[2021-05-13][Cash Dividend][EUR][N/A]2.900000;[2022-05-23][Cash Dividend][EUR][N/A]4.100000;[2023-05-22][Cash Dividend][EUR][N/A]4.100000;[2024-06-03][Cash Dividend][EUR][N/A]4.100000;[2025-06-10][Cash Dividend][EUR][N/A]4.250000;</t>
  </si>
  <si>
    <t>Intuitive Surgical Inc</t>
  </si>
  <si>
    <t>ISRG</t>
  </si>
  <si>
    <t>1035267</t>
  </si>
  <si>
    <t>0C00000BKW</t>
  </si>
  <si>
    <t>0P00000301</t>
  </si>
  <si>
    <t>[2003-07-01]2.000000:1.000000;[2017-10-06]1.000000:3.000000;</t>
  </si>
  <si>
    <t>Surgical and Medical Instrument Manufacturing;;</t>
  </si>
  <si>
    <t>SURGICAL &amp; MEDICAL INSTRUMENTS &amp; APPARATUS;;</t>
  </si>
  <si>
    <t>Alex Morozov, CFA</t>
  </si>
  <si>
    <t>Palantir Technologies Inc Ordinary Shares - Class A</t>
  </si>
  <si>
    <t>PLTR</t>
  </si>
  <si>
    <t>1321655</t>
  </si>
  <si>
    <t>Palantir Technologies Inc</t>
  </si>
  <si>
    <t>0C0000AA2O</t>
  </si>
  <si>
    <t>0P0001KOSE</t>
  </si>
  <si>
    <t>Custom Computer Programming Services</t>
  </si>
  <si>
    <t>COMPUTERS &amp; PERIPHERAL EQUIPMENT &amp; SOFTWARE</t>
  </si>
  <si>
    <t>Croissance spéculative</t>
  </si>
  <si>
    <t>Mark Giarelli</t>
  </si>
  <si>
    <t>Wolters Kluwer NV</t>
  </si>
  <si>
    <t>WKL</t>
  </si>
  <si>
    <t>861967</t>
  </si>
  <si>
    <t>0C00000E1H</t>
  </si>
  <si>
    <t>0P0000A646</t>
  </si>
  <si>
    <t>[2000-04-18][Cash Dividend][EUR]0.460000;[2001-05-08][Cash Dividend][EUR]0.500000;[2002-04-25][Cash Dividend][EUR]0.530000;[2003-04-22][Cash Dividend][EUR]0.550000;[2004-04-23][Cash Dividend][EUR]0.550000;[2005-04-18][Cash Dividend][EUR]0.550000;[2006-04-28][Cash Dividend][EUR]0.550000;[2007-04-24][Cash Dividend][EUR]0.580000;[2008-04-24][Cash Dividend][EUR]0.640000;[2009-04-23][Cash Dividend][EUR]0.650000;[2010-04-23][Cash Dividend][EUR]0.660000;[2011-04-29][Cash Dividend][EUR]0.670000;[2012-04-27][Cash Dividend][EUR]0.680000;[2013-04-26][Cash Dividend][EUR]0.690000;[2014-04-25][Cash Dividend][EUR]0.700000;[2015-04-24][Cash Dividend][EUR]0.710000;[2015-09-24][Cash Dividend][EUR]0.180000;[2016-04-25][Cash Dividend][EUR]0.570000;[2016-08-29][Cash Dividend][EUR]0.190000;[2017-04-24][Cash Dividend][EUR]0.600000;[2017-08-28][Cash Dividend][EUR]0.200000;[2018-04-23][Cash Dividend][EUR]0.650000;[2018-08-27][Cash Dividend][EUR]0.340000;[2019-04-24][Cash Dividend][EUR]0.640000;[2019-08-27][Cash Dividend][EUR]0.390000;[2020-04-27][Cash Dividend][EUR]0.790000;[2020-09-01][Cash Dividend][EUR]0.470000;[2021-04-26][Cash Dividend][EUR]0.890000;[2021-08-31][Cash Dividend][EUR]0.540000;[2022-04-25][Cash Dividend][EUR]1.030000;[2022-08-30][Cash Dividend][EUR]0.630000;[2023-05-12][Cash Dividend][EUR]1.180000;[2023-08-29][Cash Dividend][EUR]0.720000;[2024-05-10][Cash Dividend][EUR]1.360000;[2024-08-27][Cash Dividend][EUR]0.830000;[2025-05-19][Cash Dividend][EUR]1.500000;</t>
  </si>
  <si>
    <t>[2000-04-18][Cash Dividend][EUR][N/A]0.460000;[2001-05-08][Cash Dividend][EUR][N/A]0.500000;[2002-04-25][Cash Dividend][EUR][N/A]0.530000;[2003-04-22][Cash Dividend][EUR][N/A]0.550000;[2004-04-23][Cash Dividend][EUR][N/A]0.550000;[2005-04-18][Cash Dividend][EUR][N/A]0.550000;[2006-04-28][Cash Dividend][EUR][N/A]0.550000;[2007-04-24][Cash Dividend][EUR][N/A]0.580000;[2008-04-24][Cash Dividend][EUR][N/A]0.640000;[2009-04-23][Cash Dividend][EUR][N/A]0.650000;[2010-04-23][Cash Dividend][EUR][N/A]0.660000;[2011-04-29][Cash Dividend][EUR][N/A]0.670000;[2012-04-27][Cash Dividend][EUR][N/A]0.680000;[2013-04-26][Cash Dividend][EUR][N/A]0.690000;[2014-04-25][Cash Dividend][EUR][N/A]0.700000;[2015-04-24][Cash Dividend][EUR][N/A]0.710000;[2015-09-24][Cash Dividend][EUR][N/A]0.180000;[2016-04-25][Cash Dividend][EUR][N/A]0.570000;[2016-08-29][Cash Dividend][EUR][N/A]0.190000;[2017-04-24][Cash Dividend][EUR][N/A]0.600000;[2017-08-28][Cash Dividend][EUR][N/A]0.200000;[2018-04-23][Cash Dividend][EUR][N/A]0.650000;[2018-08-27][Cash Dividend][EUR][N/A]0.340000;[2019-04-24][Cash Dividend][EUR][N/A]0.640000;[2019-08-27][Cash Dividend][EUR][N/A]0.390000;[2020-04-27][Cash Dividend][EUR][N/A]0.790000;[2020-09-01][Cash Dividend][EUR][N/A]0.470000;[2021-04-26][Cash Dividend][EUR][N/A]0.890000;[2021-08-31][Cash Dividend][EUR][N/A]0.540000;[2022-04-25][Cash Dividend][EUR][N/A]1.030000;[2022-08-30][Cash Dividend][EUR][N/A]0.630000;[2023-05-12][Cash Dividend][EUR][N/A]1.180000;[2023-08-29][Cash Dividend][EUR][N/A]0.720000;[2024-05-10][Cash Dividend][EUR][N/A]1.360000;[2024-08-27][Cash Dividend][EUR][N/A]0.830000;[2025-05-19][Cash Dividend][EUR][N/A]1.500000;</t>
  </si>
  <si>
    <t>[2000-04-18][Cash Dividend][EUR]0.345000;[2001-05-08][Cash Dividend][EUR]0.375000;[2002-04-25][Cash Dividend][EUR]0.530000;[2003-04-22][Cash Dividend][EUR]0.550000;[2004-04-23][Cash Dividend][EUR]0.550000;[2005-04-18][Cash Dividend][EUR]0.550000;[2006-04-28][Cash Dividend][EUR]0.550000;[2007-04-24][Cash Dividend][EUR]0.580000;[2008-04-24][Cash Dividend][EUR]0.544000;[2009-04-23][Cash Dividend][EUR]0.552500;[2010-04-23][Cash Dividend][EUR]0.660000;[2011-04-29][Cash Dividend][EUR]0.569500;[2012-04-27][Cash Dividend][EUR]0.578000;[2013-04-26][Cash Dividend][EUR]0.586500;[2014-04-25][Cash Dividend][EUR]0.595000;[2015-04-24][Cash Dividend][EUR]0.605630;[2015-09-24][Cash Dividend][EUR]0.180000;[2016-04-25][Cash Dividend][EUR]0.570000;[2016-08-29][Cash Dividend][EUR]0.161500;[2017-04-24][Cash Dividend][EUR]0.600000;[2017-08-28][Cash Dividend][EUR]0.200000;[2018-04-23][Cash Dividend][EUR]0.552500;[2018-08-27][Cash Dividend][EUR]0.289000;[2019-04-24][Cash Dividend][EUR]0.544000;[2019-08-27][Cash Dividend][EUR]0.331500;[2020-04-27][Cash Dividend][EUR]0.671500;[2020-09-01][Cash Dividend][EUR]0.399500;[2021-04-26][Cash Dividend][EUR]0.756500;[2021-08-31][Cash Dividend][EUR]0.459000;[2022-04-25][Cash Dividend][EUR]0.875500;[2022-08-30][Cash Dividend][EUR]0.535500;[2023-05-12][Cash Dividend][EUR]1.003000;[2023-08-29][Cash Dividend][EUR]0.612000;[2024-05-10][Cash Dividend][EUR]1.156000;[2024-08-27][Cash Dividend][EUR]0.705500;[2025-05-19][Cash Dividend][EUR]1.275000;</t>
  </si>
  <si>
    <t>Publication</t>
  </si>
  <si>
    <t>Nouveauté</t>
  </si>
  <si>
    <t>Gamme Souveraineté</t>
  </si>
  <si>
    <t>Données au :</t>
  </si>
  <si>
    <t>[1993-07-01][Cash Dividend][ESP]7.500000;[1994-01-03][Cash Dividend][ESP]7.812500;[1994-07-01][Cash Dividend][ESP]7.500000;[1995-01-03][Cash Dividend][ESP]7.812500;[1995-07-03][Cash Dividend][ESP]7.500000;[1996-01-02][Cash Dividend][ESP]7.812500;[1996-07-01][Cash Dividend][ESP]8.437500;[1997-01-02][Cash Dividend][ESP]7.812500;[1997-07-01][Cash Dividend][ESP]9.784950;[1998-01-02][Cash Dividend][ESP]8.000000;[1998-07-01][Cash Dividend][ESP]10.518850;[1999-01-04][Cash Dividend][ESP]8.500000;[1999-07-01][Cash Dividend][EUR]0.066850;[2000-01-03][Cash Dividend][EUR]0.054091;[2000-07-03][Cash Dividend][EUR]0.071065;[2001-01-02][Cash Dividend][EUR]0.057500;[2001-07-02][Cash Dividend][EUR]0.078872;[2002-01-02][Cash Dividend][EUR]0.061525;[2002-07-01][Cash Dividend][EUR]0.084712;[2003-01-02][Cash Dividend][EUR]0.065000;[2003-07-01][Cash Dividend][EUR]0.087615;[2004-01-02][Cash Dividend][EUR]0.071500;[2004-07-01][Cash Dividend][EUR]0.096693;[2005-01-03][Cash Dividend][EUR]0.081500;[2005-07-01][Cash Dividend][EUR]0.110521;[2006-01-02][Cash Dividend][EUR]0.091750;[2006-07-03][Cash Dividend][EUR]0.129500;[2007-01-02][Cash Dividend][EUR]0.112500;[2007-07-02][Cash Dividend][EUR]0.148250;[2008-01-02][Cash Dividend][EUR]0.115000;[2008-07-01][Cash Dividend][EUR]0.156000;[2009-01-02][Cash Dividend][EUR]0.143000;[2009-07-01][Cash Dividend][EUR]0.184000;[2009-12-30][Cash Dividend][EUR]0.143000;[2010-06-14][Cash Dividend][EUR]0.191000;[2010-12-03][Cash Dividend][EUR]0.146000;[2011-07-13][Cash Dividend][EUR]0.186000;[2012-01-03][Cash Dividend][EUR]0.146000;[2012-07-04][Cash Dividend][EUR]0.030000;[2012-07-04][Special Cash Dividend][EUR]0.160000;[2013-01-03][Cash Dividend][EUR]0.143000;[2013-07-03][Cash Dividend][EUR]0.030000;[2013-07-03][Special Cash Dividend][EUR]0.130000;[2014-01-13][Cash Dividend][EUR]0.126000;[2014-07-03][Cash Dividend][EUR]0.030000;[2014-07-03][Special Cash Dividend][EUR]0.114000;[2014-12-02][Cash Dividend][EUR]0.127000;[2015-07-03][Cash Dividend][EUR]0.030000;[2015-07-03][Special Cash Dividend][EUR]0.114000;[2016-01-12][Cash Dividend][EUR]0.127000;[2016-07-05][Cash Dividend][EUR]0.154000;[2017-01-05][Cash Dividend][EUR]0.135000;[2017-07-05][Cash Dividend][EUR]0.177000;[2018-01-11][Cash Dividend][EUR]0.140000;[2018-07-09][Cash Dividend][EUR]0.186000;[2019-01-09][Cash Dividend][EUR]0.151000;[2019-07-04][Cash Dividend][EUR]0.200000;[2020-01-09][Cash Dividend][EUR]0.168000;[2020-07-08][Cash Dividend][EUR]0.232000;[2021-01-12][Cash Dividend][EUR]0.168000;[2021-07-08][Cash Dividend][EUR]0.254000;[2022-01-10][Cash Dividend][EUR]0.170000;[2022-06-09][Special Cash Dividend][EUR]0.005000;[2022-07-08][Cash Dividend][EUR]0.274000;[2023-01-06][Cash Dividend][EUR]0.180000;[2023-04-20][Special Cash Dividend][EUR]0.005000;[2023-07-07][Cash Dividend][EUR]0.316000;[2024-01-09][Cash Dividend][EUR]0.202000;[2024-05-09][Special Cash Dividend][EUR]0.005000;[2024-07-04][Cash Dividend][EUR]0.351000;[2025-01-10][Cash Dividend][EUR]0.231000;[2025-05-22][Special Cash Dividend][EUR]0.005000;[2025-07-04][Cash Dividend][EUR]0.404000;</t>
  </si>
  <si>
    <t>[1993-07-01][Cash Dividend][ESP][N/A]7.500000;[1994-01-03][Cash Dividend][ESP][N/A]7.812500;[1994-07-01][Cash Dividend][ESP][N/A]7.500000;[1995-01-03][Cash Dividend][ESP][N/A]7.812500;[1995-07-03][Cash Dividend][ESP][N/A]7.500000;[1996-01-02][Cash Dividend][ESP][N/A]7.812500;[1996-07-01][Cash Dividend][ESP][N/A]8.437500;[1997-01-02][Cash Dividend][ESP][N/A]7.812500;[1997-07-01][Cash Dividend][ESP][N/A]9.784950;[1998-01-02][Cash Dividend][ESP][N/A]8.000000;[1998-07-01][Cash Dividend][ESP][N/A]10.518850;[1999-01-04][Cash Dividend][ESP][N/A]8.500000;[1999-07-01][Cash Dividend][EUR][N/A]0.066850;[2000-01-03][Cash Dividend][EUR][N/A]0.054091;[2000-07-03][Cash Dividend][EUR][N/A]0.071065;[2001-01-02][Cash Dividend][EUR][N/A]0.057500;[2001-07-02][Cash Dividend][EUR][N/A]0.078872;[2002-01-02][Cash Dividend][EUR][N/A]0.061525;[2002-07-01][Cash Dividend][EUR][N/A]0.084712;[2003-01-02][Cash Dividend][EUR][N/A]0.065000;[2003-07-01][Cash Dividend][EUR][N/A]0.087615;[2004-01-02][Cash Dividend][EUR][N/A]0.071500;[2004-07-01][Cash Dividend][EUR][N/A]0.096693;[2005-01-03][Cash Dividend][EUR][N/A]0.081500;[2005-07-01][Cash Dividend][EUR][N/A]0.110521;[2006-01-02][Cash Dividend][EUR][N/A]0.091750;[2006-07-03][Cash Dividend][EUR][N/A]0.129500;[2007-01-02][Cash Dividend][EUR][N/A]0.112500;[2007-07-02][Cash Dividend][EUR][N/A]0.148250;[2008-01-02][Cash Dividend][EUR][N/A]0.115000;[2008-07-01][Cash Dividend][EUR][N/A]0.156000;[2009-01-02][Cash Dividend][EUR][N/A]0.143000;[2009-07-01][Cash Dividend][EUR][N/A]0.184000;[2009-12-30][Cash Dividend][EUR][N/A]0.143000;[2010-06-14][Cash Dividend][EUR][N/A]0.191000;[2010-12-03][Cash Dividend][EUR][N/A]0.146000;[2011-07-13][Cash Dividend][EUR][N/A]0.186000;[2012-01-03][Cash Dividend][EUR][N/A]0.146000;[2012-07-04][Cash Dividend][EUR][N/A]0.030000;[2012-07-04][Special Cash Dividend][EUR][N/A]0.160000;[2013-01-03][Cash Dividend][EUR][N/A]0.143000;[2013-07-03][Cash Dividend][EUR][N/A]0.030000;[2013-07-03][Special Cash Dividend][EUR][N/A]0.130000;[2014-01-13][Cash Dividend][EUR][N/A]0.126000;[2014-07-03][Cash Dividend][EUR][N/A]0.030000;[2014-07-03][Special Cash Dividend][EUR][N/A]0.114000;[2014-12-02][Cash Dividend][EUR][N/A]0.127000;[2015-07-03][Cash Dividend][EUR][N/A]0.030000;[2015-07-03][Special Cash Dividend][EUR][N/A]0.114000;[2016-01-12][Cash Dividend][EUR][N/A]0.127000;[2016-07-05][Cash Dividend][EUR][N/A]0.154000;[2017-01-05][Cash Dividend][EUR][N/A]0.135000;[2017-07-05][Cash Dividend][EUR][N/A]0.177000;[2018-01-11][Cash Dividend][EUR][N/A]0.140000;[2018-07-09][Cash Dividend][EUR][N/A]0.186000;[2019-01-09][Cash Dividend][EUR][N/A]0.151000;[2019-07-04][Cash Dividend][EUR][N/A]0.200000;[2020-01-09][Cash Dividend][EUR][N/A]0.168000;[2020-07-08][Cash Dividend][EUR][N/A]0.232000;[2021-01-12][Cash Dividend][EUR][N/A]0.168000;[2021-07-08][Cash Dividend][EUR][N/A]0.254000;[2022-01-10][Cash Dividend][EUR][N/A]0.170000;[2022-06-09][Special Cash Dividend][EUR][N/A]0.005000;[2022-07-08][Cash Dividend][EUR][N/A]0.274000;[2023-01-06][Cash Dividend][EUR][N/A]0.180000;[2023-04-20][Special Cash Dividend][EUR][N/A]0.005000;[2023-07-07][Cash Dividend][EUR][N/A]0.316000;[2024-01-09][Cash Dividend][EUR][N/A]0.202000;[2024-05-09][Special Cash Dividend][EUR][N/A]0.005000;[2024-07-04][Cash Dividend][EUR][N/A]0.351000;[2025-01-10][Cash Dividend][EUR][N/A]0.231000;[2025-05-22][Special Cash Dividend][EUR][N/A]0.005000;[2025-07-04][Cash Dividend][EUR][N/A]0.404000;</t>
  </si>
  <si>
    <t>[1993-07-01][Cash Dividend][ESP]5.625000;[1994-01-03][Cash Dividend][ESP]5.859375;[1994-07-01][Cash Dividend][ESP]5.625000;[1995-01-03][Cash Dividend][ESP]5.859375;[1995-07-03][Cash Dividend][ESP]5.625000;[1996-01-02][Cash Dividend][ESP]5.859375;[1996-07-01][Cash Dividend][ESP]6.328125;[1997-01-02][Cash Dividend][ESP]5.859375;[1997-07-01][Cash Dividend][ESP]7.338700;[1998-01-02][Cash Dividend][ESP]6.000000;[1998-07-01][Cash Dividend][ESP]7.889125;[1999-01-04][Cash Dividend][ESP]6.375000;[1999-07-01][Cash Dividend][EUR]0.050150;[2000-01-03][Cash Dividend][EUR]0.044355;[2000-07-03][Cash Dividend][EUR]0.053299;[2001-01-02][Cash Dividend][EUR]0.057500;[2001-07-02][Cash Dividend][EUR]0.078872;[2002-01-02][Cash Dividend][EUR]0.061525;[2002-07-01][Cash Dividend][EUR]0.084712;[2003-01-02][Cash Dividend][EUR]0.065000;[2003-07-01][Cash Dividend][EUR]0.087615;[2004-01-02][Cash Dividend][EUR]0.071500;[2004-07-01][Cash Dividend][EUR]0.096693;[2005-01-03][Cash Dividend][EUR]0.081500;[2005-07-01][Cash Dividend][EUR]0.110521;[2006-01-02][Cash Dividend][EUR]0.091750;[2006-07-03][Cash Dividend][EUR]0.129500;[2007-01-02][Cash Dividend][EUR]0.112500;[2007-07-02][Cash Dividend][EUR]0.148250;[2008-01-02][Cash Dividend][EUR]0.115000;[2008-07-01][Cash Dividend][EUR]0.156000;[2009-01-02][Cash Dividend][EUR]0.143000;[2009-07-01][Cash Dividend][EUR]0.184000;[2009-12-30][Cash Dividend][EUR]0.143000;[2010-06-14][Cash Dividend][EUR]0.191000;[2010-12-03][Cash Dividend][EUR]0.146000;[2011-07-13][Cash Dividend][EUR]0.186000;[2012-01-03][Cash Dividend][EUR]0.146000;[2012-07-04][Cash Dividend][EUR]0.030000;[2012-07-04][Special Cash Dividend][EUR]0.160000;[2013-01-03][Cash Dividend][EUR]0.143000;[2013-07-03][Cash Dividend][EUR]0.030000;[2013-07-03][Special Cash Dividend][EUR]0.130000;[2014-01-13][Cash Dividend][EUR]0.126000;[2014-07-03][Cash Dividend][EUR]0.030000;[2014-07-03][Special Cash Dividend][EUR]0.114000;[2014-12-02][Cash Dividend][EUR]0.100330;[2015-07-03][Cash Dividend][EUR]0.024000;[2015-07-03][Special Cash Dividend][EUR]0.091770;[2016-01-12][Cash Dividend][EUR]0.102870;[2016-07-05][Cash Dividend][EUR]0.124740;[2017-01-05][Cash Dividend][EUR]0.106650;[2017-07-05][Cash Dividend][EUR]0.143400;[2018-01-11][Cash Dividend][EUR]0.113400;[2018-07-09][Cash Dividend][EUR]0.150660;[2019-01-09][Cash Dividend][EUR]0.121500;[2019-07-04][Cash Dividend][EUR]0.162000;[2020-01-09][Cash Dividend][EUR]0.136080;[2020-07-08][Cash Dividend][EUR]0.187920;[2021-01-12][Cash Dividend][EUR]0.136080;[2021-07-08][Cash Dividend][EUR]0.205740;[2022-01-10][Cash Dividend][EUR]0.137700;[2022-06-09][Special Cash Dividend][EUR]0.004050;[2022-07-08][Cash Dividend][EUR]0.221940;[2023-01-06][Cash Dividend][EUR]0.145800;[2023-04-20][Special Cash Dividend][EUR]0.004050;[2023-07-07][Cash Dividend][EUR]0.255960;[2024-01-09][Cash Dividend][EUR]0.163620;[2024-05-09][Special Cash Dividend][EUR]0.004050;[2024-07-04][Cash Dividend][EUR]0.284310;[2025-01-10][Cash Dividend][EUR]0.187110;[2025-05-22][Special Cash Dividend][EUR]0.005000;[2025-07-04][Cash Dividend][EUR]0.327240;</t>
  </si>
  <si>
    <t>[2020-10-22][Cash Dividend][EUR]0.050468;[2021-10-28][Cash Dividend][EUR]0.064232;[2022-09-01][Cash Dividend][EUR]0.064232;[2023-11-02][Cash Dividend][EUR]0.070000;[2024-10-31][Cash Dividend][EUR]0.100000;[2025-10-31][Cash Dividend][EUR]0.200000;</t>
  </si>
  <si>
    <t>[2020-10-22][Cash Dividend][EUR][N/A]0.050468;[2021-10-28][Cash Dividend][EUR][N/A]0.064232;[2022-09-01][Cash Dividend][EUR][N/A]0.064232;[2023-11-02][Cash Dividend][EUR][N/A]0.070000;[2024-10-31][Cash Dividend][EUR][N/A]0.100000;[2025-10-31][Cash Dividend][EUR][N/A]0.200000;</t>
  </si>
  <si>
    <t>[2010-12-13][Cash Dividend][USD]0.007000;[2011-03-16][Cash Dividend][USD]0.008000;[2011-06-15][Cash Dividend][USD]0.009000;[2011-09-15][Cash Dividend][USD]0.011000;[2011-12-15][Cash Dividend][USD]0.012000;[2012-03-15][Cash Dividend][USD]0.013000;[2012-06-14][Cash Dividend][USD]0.015000;[2012-09-18][Cash Dividend][USD]0.016000;[2012-12-13][Cash Dividend][USD]0.017000;[2013-03-21][Cash Dividend][USD]0.019000;[2013-06-13][Cash Dividend][USD]0.021000;[2013-09-17][Cash Dividend][USD]0.023000;[2013-12-18][Cash Dividend][USD]0.025000;[2014-03-18][Cash Dividend][USD]0.027000;[2014-06-17][Cash Dividend][USD]0.029000;[2014-09-17][Cash Dividend][USD]0.032000;[2014-12-17][Cash Dividend][USD]0.035000;[2015-03-18][Cash Dividend][USD]0.038000;[2015-06-17][Cash Dividend][USD]0.040000;[2015-09-16][Cash Dividend][USD]0.042000;[2015-12-16][Cash Dividend][USD]0.044000;[2016-03-16][Cash Dividend][USD]0.049000;[2016-06-15][Cash Dividend][USD]0.050000;[2016-09-15][Cash Dividend][USD]0.051000;[2016-12-14][Cash Dividend][USD]0.102000;[2017-03-16][Cash Dividend][USD]0.102000;[2017-06-15][Cash Dividend][USD]0.102000;[2017-09-18][Cash Dividend][USD]0.102000;[2017-12-18][Cash Dividend][USD]0.175000;[2018-03-21][Cash Dividend][USD]0.175000;[2018-06-19][Cash Dividend][USD]0.175000;[2018-09-18][Cash Dividend][USD]0.175000;[2018-12-18][Cash Dividend][USD]0.265000;[2019-03-20][Cash Dividend][USD]0.265000;[2019-06-21][Cash Dividend][USD]0.265000;[2019-09-20][Cash Dividend][USD]0.265000;[2019-12-20][Cash Dividend][USD]0.325000;[2020-03-20][Cash Dividend][USD]0.325000;[2020-06-19][Cash Dividend][USD]0.325000;[2020-09-21][Cash Dividend][USD]0.325000;[2020-12-18][Cash Dividend][USD]0.360000;[2021-03-19][Cash Dividend][USD]0.360000;[2021-06-21][Cash Dividend][USD]0.360000;[2021-09-21][Cash Dividend][USD]0.360000;[2021-12-21][Cash Dividend][USD]0.410000;[2022-03-21][Cash Dividend][USD]0.410000;[2022-06-21][Cash Dividend][USD]0.410000;[2022-09-21][Cash Dividend][USD]0.410000;[2022-12-19][Cash Dividend][USD]0.460000;[2023-03-21][Cash Dividend][USD]0.460000;[2023-06-21][Cash Dividend][USD]0.460000;[2023-09-20][Cash Dividend][USD]0.460000;[2023-12-19][Cash Dividend][USD]0.525000;[2024-03-20][Cash Dividend][USD]0.525000;[2024-06-24][Cash Dividend][USD]0.525000;[2024-09-19][Cash Dividend][USD]0.530000;[2024-12-23][Cash Dividend][USD]0.590000;[2025-03-20][Cash Dividend][USD]0.590000;[2025-06-20][Cash Dividend][USD]0.590000;</t>
  </si>
  <si>
    <t>[2010-12-13][Cash Dividend][USD][N/A]0.007000;[2011-03-16][Cash Dividend][USD][N/A]0.008000;[2011-06-15][Cash Dividend][USD][N/A]0.009000;[2011-09-15][Cash Dividend][USD][N/A]0.011000;[2011-12-15][Cash Dividend][USD][N/A]0.012000;[2012-03-15][Cash Dividend][USD][N/A]0.013000;[2012-06-14][Cash Dividend][USD][N/A]0.015000;[2012-09-18][Cash Dividend][USD][N/A]0.016000;[2012-12-13][Cash Dividend][USD][N/A]0.017000;[2013-03-21][Cash Dividend][USD][N/A]0.019000;[2013-06-13][Cash Dividend][USD][N/A]0.021000;[2013-09-17][Cash Dividend][USD][N/A]0.023000;[2013-12-18][Cash Dividend][USD][N/A]0.025000;[2014-03-18][Cash Dividend][USD][N/A]0.027000;[2014-06-17][Cash Dividend][USD][N/A]0.029000;[2014-09-17][Cash Dividend][USD][N/A]0.032000;[2014-12-17][Cash Dividend][USD][N/A]0.035000;[2015-03-18][Cash Dividend][USD][N/A]0.038000;[2015-06-17][Cash Dividend][USD][N/A]0.040000;[2015-09-16][Cash Dividend][USD][N/A]0.042000;[2015-12-16][Cash Dividend][USD][N/A]0.044000;[2016-03-16][Cash Dividend][USD][N/A]0.049000;[2016-06-15][Cash Dividend][USD][N/A]0.050000;[2016-09-15][Cash Dividend][USD][N/A]0.051000;[2016-12-14][Cash Dividend][USD][N/A]0.102000;[2017-03-16][Cash Dividend][USD][N/A]0.102000;[2017-06-15][Cash Dividend][USD][N/A]0.102000;[2017-09-18][Cash Dividend][USD][N/A]0.102000;[2017-12-18][Cash Dividend][USD][N/A]0.175000;[2018-03-21][Cash Dividend][USD][N/A]0.175000;[2018-06-19][Cash Dividend][USD][N/A]0.175000;[2018-09-18][Cash Dividend][USD][N/A]0.175000;[2018-12-18][Cash Dividend][USD][N/A]0.265000;[2019-03-20][Cash Dividend][USD][N/A]0.265000;[2019-06-21][Cash Dividend][USD][N/A]0.265000;[2019-09-20][Cash Dividend][USD][N/A]0.265000;[2019-12-20][Cash Dividend][USD][N/A]0.325000;[2020-03-20][Cash Dividend][USD][N/A]0.325000;[2020-06-19][Cash Dividend][USD][N/A]0.325000;[2020-09-21][Cash Dividend][USD][N/A]0.325000;[2020-12-18][Cash Dividend][USD][N/A]0.360000;[2021-03-19][Cash Dividend][USD][N/A]0.360000;[2021-06-21][Cash Dividend][USD][N/A]0.360000;[2021-09-21][Cash Dividend][USD][N/A]0.360000;[2021-12-21][Cash Dividend][USD][N/A]0.410000;[2022-03-21][Cash Dividend][USD][N/A]0.410000;[2022-06-21][Cash Dividend][USD][N/A]0.410000;[2022-09-21][Cash Dividend][USD][N/A]0.410000;[2022-12-19][Cash Dividend][USD][N/A]0.460000;[2023-03-21][Cash Dividend][USD][N/A]0.460000;[2023-06-21][Cash Dividend][USD][N/A]0.460000;[2023-09-20][Cash Dividend][USD][N/A]0.460000;[2023-12-19][Cash Dividend][USD][N/A]0.525000;[2024-03-20][Cash Dividend][USD][N/A]0.525000;[2024-06-24][Cash Dividend][USD][N/A]0.525000;[2024-09-19][Cash Dividend][USD][N/A]0.530000;[2024-12-23][Cash Dividend][USD][N/A]0.590000;[2025-03-20][Cash Dividend][USD][N/A]0.590000;[2025-06-20][Cash Dividend][USD][N/A]0.590000;</t>
  </si>
  <si>
    <t>[2024-02-21][Cash Dividend][USD]0.500000;[2024-06-14][Cash Dividend][USD]0.500000;[2024-09-16][Cash Dividend][USD]0.500000;[2024-12-16][Cash Dividend][USD]0.500000;[2025-03-14][Cash Dividend][USD]0.525000;[2025-06-16][Cash Dividend][USD]0.525000;</t>
  </si>
  <si>
    <t>[2024-02-21][Cash Dividend][USD][N/A]0.500000;[2024-06-14][Cash Dividend][USD][N/A]0.500000;[2024-09-16][Cash Dividend][USD][N/A]0.500000;[2024-12-16][Cash Dividend][USD][N/A]0.500000;[2025-03-14][Cash Dividend][USD][N/A]0.525000;[2025-06-16][Cash Dividend][USD][N/A]0.525000;</t>
  </si>
  <si>
    <t>[2012-11-20][Cash Dividend][USD]0.001875;[2013-02-26][Cash Dividend][USD]0.001875;[2013-05-21][Cash Dividend][USD]0.001875;[2013-08-20][Cash Dividend][USD]0.001875;[2013-11-19][Cash Dividend][USD]0.002125;[2014-02-25][Cash Dividend][USD]0.002125;[2014-05-20][Cash Dividend][USD]0.002125;[2014-08-19][Cash Dividend][USD]0.002125;[2014-11-19][Cash Dividend][USD]0.002125;[2015-02-24][Cash Dividend][USD]0.002125;[2015-05-19][Cash Dividend][USD]0.002425;[2015-08-18][Cash Dividend][USD]0.002438;[2015-11-18][Cash Dividend][USD]0.002875;[2016-02-29][Cash Dividend][USD]0.002875;[2016-05-24][Cash Dividend][USD]0.002875;[2016-08-23][Cash Dividend][USD]0.002875;[2016-11-23][Cash Dividend][USD]0.003500;[2017-02-22][Cash Dividend][USD]0.003500;[2017-05-19][Cash Dividend][USD]0.003500;[2017-08-22][Cash Dividend][USD]0.003500;[2017-11-22][Cash Dividend][USD]0.003750;[2018-02-22][Cash Dividend][USD]0.003750;[2018-05-23][Cash Dividend][USD]0.003750;[2018-08-29][Cash Dividend][USD]0.003750;[2018-11-29][Cash Dividend][USD]0.004000;[2019-02-28][Cash Dividend][USD]0.004000;[2019-05-30][Cash Dividend][USD]0.004000;[2019-08-28][Cash Dividend][USD]0.004000;[2019-11-27][Cash Dividend][USD]0.004000;[2020-02-27][Cash Dividend][USD]0.004000;[2020-06-04][Cash Dividend][USD]0.004000;[2020-09-01][Cash Dividend][USD]0.004000;[2020-12-03][Cash Dividend][USD]0.004000;[2021-03-09][Cash Dividend][USD]0.004000;[2021-06-09][Cash Dividend][USD]0.004000;[2021-08-31][Cash Dividend][USD]0.004000;[2021-12-01][Cash Dividend][USD]0.004000;[2022-03-02][Cash Dividend][USD]0.004000;[2022-06-08][Cash Dividend][USD]0.004000;[2022-09-07][Cash Dividend][USD]0.004000;[2022-11-30][Cash Dividend][USD]0.004000;[2023-03-07][Cash Dividend][USD]0.004000;[2023-06-07][Cash Dividend][USD]0.004000;[2023-09-06][Cash Dividend][USD]0.004000;[2023-12-05][Cash Dividend][USD]0.004000;[2024-03-05][Cash Dividend][USD]0.004000;[2024-06-11][Cash Dividend][USD]0.010000;[2024-09-12][Cash Dividend][USD]0.010000;[2024-12-05][Cash Dividend][USD]0.010000;[2025-03-12][Cash Dividend][USD]0.010000;[2025-06-11][Cash Dividend][USD]0.010000;</t>
  </si>
  <si>
    <t>[2012-11-20][Cash Dividend][USD][N/A]0.001875;[2013-02-26][Cash Dividend][USD][N/A]0.001875;[2013-05-21][Cash Dividend][USD][N/A]0.001875;[2013-08-20][Cash Dividend][USD][N/A]0.001875;[2013-11-19][Cash Dividend][USD][N/A]0.002125;[2014-02-25][Cash Dividend][USD][N/A]0.002125;[2014-05-20][Cash Dividend][USD][N/A]0.002125;[2014-08-19][Cash Dividend][USD][N/A]0.002125;[2014-11-19][Cash Dividend][USD][N/A]0.002125;[2015-02-24][Cash Dividend][USD][N/A]0.002125;[2015-05-19][Cash Dividend][USD][N/A]0.002425;[2015-08-18][Cash Dividend][USD][N/A]0.002438;[2015-11-18][Cash Dividend][USD][N/A]0.002875;[2016-02-29][Cash Dividend][USD][N/A]0.002875;[2016-05-24][Cash Dividend][USD][N/A]0.002875;[2016-08-23][Cash Dividend][USD][N/A]0.002875;[2016-11-23][Cash Dividend][USD][N/A]0.003500;[2017-02-22][Cash Dividend][USD][N/A]0.003500;[2017-05-19][Cash Dividend][USD][N/A]0.003500;[2017-08-22][Cash Dividend][USD][N/A]0.003500;[2017-11-22][Cash Dividend][USD][N/A]0.003750;[2018-02-22][Cash Dividend][USD][N/A]0.003750;[2018-05-23][Cash Dividend][USD][N/A]0.003750;[2018-08-29][Cash Dividend][USD][N/A]0.003750;[2018-11-29][Cash Dividend][USD][N/A]0.004000;[2019-02-28][Cash Dividend][USD][N/A]0.004000;[2019-05-30][Cash Dividend][USD][N/A]0.004000;[2019-08-28][Cash Dividend][USD][N/A]0.004000;[2019-11-27][Cash Dividend][USD][N/A]0.004000;[2020-02-27][Cash Dividend][USD][N/A]0.004000;[2020-06-04][Cash Dividend][USD][N/A]0.004000;[2020-09-01][Cash Dividend][USD][N/A]0.004000;[2020-12-03][Cash Dividend][USD][N/A]0.004000;[2021-03-09][Cash Dividend][USD][N/A]0.004000;[2021-06-09][Cash Dividend][USD][N/A]0.004000;[2021-08-31][Cash Dividend][USD][N/A]0.004000;[2021-12-01][Cash Dividend][USD][N/A]0.004000;[2022-03-02][Cash Dividend][USD][N/A]0.004000;[2022-06-08][Cash Dividend][USD][N/A]0.004000;[2022-09-07][Cash Dividend][USD][N/A]0.004000;[2022-11-30][Cash Dividend][USD][N/A]0.004000;[2023-03-07][Cash Dividend][USD][N/A]0.004000;[2023-06-07][Cash Dividend][USD][N/A]0.004000;[2023-09-06][Cash Dividend][USD][N/A]0.004000;[2023-12-05][Cash Dividend][USD][N/A]0.004000;[2024-03-05][Cash Dividend][USD][N/A]0.004000;[2024-06-11][Cash Dividend][USD][N/A]0.010000;[2024-09-12][Cash Dividend][USD][N/A]0.010000;[2024-12-05][Cash Dividend][USD][N/A]0.010000;[2025-03-12][Cash Dividend][USD][N/A]0.010000;[2025-06-11][Cash Dividend][USD][N/A]0.010000;</t>
  </si>
  <si>
    <t>[2013-05-01][Special Cash Dividend][USD]8.098200;[2023-11-30][Cash Dividend][USD]0.650000;[2024-02-29][Cash Dividend][USD]0.650000;[2024-05-31][Cash Dividend][USD]0.650000;[2024-08-30][Cash Dividend][USD]0.650000;[2024-11-27][Cash Dividend][USD]0.880000;[2025-02-28][Cash Dividend][USD]0.880000;[2025-05-30][Cash Dividend][USD]0.880000;[2025-08-29][Cash Dividend][USD]0.880000;</t>
  </si>
  <si>
    <t>[2013-05-01][Special Cash Dividend][USD][N/A]8.098200;[2023-11-30][Cash Dividend][USD][N/A]0.650000;[2024-02-29][Cash Dividend][USD][N/A]0.650000;[2024-05-31][Cash Dividend][USD][N/A]0.650000;[2024-08-30][Cash Dividend][USD][N/A]0.650000;[2024-11-27][Cash Dividend][USD][N/A]0.880000;[2025-02-28][Cash Dividend][USD][N/A]0.880000;[2025-05-30][Cash Dividend][USD][N/A]0.880000;[2025-08-29][Cash Dividend][USD][N/A]0.880000;</t>
  </si>
  <si>
    <t>[1985-12-27][Cash Dividend][USD]0.056600;[1986-03-31][Cash Dividend][USD]0.056600;[1986-06-27][Cash Dividend][USD]0.056600;[1986-09-29][Cash Dividend][USD]0.056600;[1986-12-26][Cash Dividend][USD]0.059900;[1987-03-30][Cash Dividend][USD]0.063300;[1987-06-26][Cash Dividend][USD]0.063300;[1987-10-05][Cash Dividend][USD]0.063300;[1988-01-04][Cash Dividend][USD]0.063300;[1988-04-04][Cash Dividend][USD]0.063300;[1988-07-01][Cash Dividend][USD]0.063300;[1988-10-03][Cash Dividend][USD]0.063300;[1988-12-30][Cash Dividend][USD]0.069900;[1989-04-03][Cash Dividend][USD]0.069900;[1989-06-30][Cash Dividend][USD]0.069900;[1989-10-02][Cash Dividend][USD]0.069900;[1989-12-29][Cash Dividend][USD]0.076600;[1990-04-02][Cash Dividend][USD]0.076600;[1990-06-29][Cash Dividend][USD]0.076600;[1990-10-01][Cash Dividend][USD]0.076600;[1990-12-28][Cash Dividend][USD]0.076600;[1991-04-01][Cash Dividend][USD]0.076600;[1991-06-28][Cash Dividend][USD]0.076600;[1991-09-30][Cash Dividend][USD]0.083300;[1991-12-27][Cash Dividend][USD]0.083300;[1992-03-30][Cash Dividend][USD]0.083300;[1992-06-26][Cash Dividend][USD]0.083300;[1992-09-28][Cash Dividend][USD]0.083300;[1993-01-04][Cash Dividend][USD]0.083300;[1993-03-29][Cash Dividend][USD]0.083300;[1993-07-02][Cash Dividend][USD]0.083300;[1993-10-04][Cash Dividend][USD]0.083300;[1994-01-03][Cash Dividend][USD]0.083300;[1994-04-04][Cash Dividend][USD]0.083300;[1994-07-01][Cash Dividend][USD]0.074900;[1994-10-03][Cash Dividend][USD]0.074900;[1994-12-30][Cash Dividend][USD]0.075000;[1995-04-03][Cash Dividend][USD]0.075000;[1995-07-05][Cash Dividend][USD]0.075000;[1995-10-11][Cash Dividend][USD]0.075000;[1996-01-03][Cash Dividend][USD]0.075000;[1996-04-02][Cash Dividend][USD]0.075000;[1996-07-02][Cash Dividend][USD]0.075000;[1996-10-09][Cash Dividend][USD]0.075000;[1996-12-31][Cash Dividend][USD]0.075000;[1997-04-02][Cash Dividend][USD]0.075000;[1997-07-01][Cash Dividend][USD]0.075000;[1997-10-01][Cash Dividend][USD]0.075000;[1997-12-30][Cash Dividend][USD]0.075000;[1998-04-07][Cash Dividend][USD]0.075000;[1998-06-30][Cash Dividend][USD]0.075000;[1998-10-07][Cash Dividend][USD]0.075000;[1999-01-06][Cash Dividend][USD]0.075000;[1999-03-30][Cash Dividend][USD]0.075000;[1999-06-30][Cash Dividend][USD]0.075000;[1999-10-06][Cash Dividend][USD]0.075000;[2000-01-05][Cash Dividend][USD]0.075000;[2000-04-20][Cash Dividend][USD]0.080000;[2000-07-05][Cash Dividend][USD]0.080000;[2000-10-04][Cash Dividend][USD]0.080000;[2001-01-03][Cash Dividend][USD]0.080000;[2001-04-04][Cash Dividend][USD]0.080000;[2001-07-03][Cash Dividend][USD]0.080000;[2001-10-03][Cash Dividend][USD]0.080000;[2002-01-02][Cash Dividend][USD]0.080000;[2002-04-03][Cash Dividend][USD]0.080000;[2002-07-02][Cash Dividend][USD]0.080000;[2002-10-02][Cash Dividend][USD]0.080000;[2002-12-31][Cash Dividend][USD]0.080000;[2003-04-02][Cash Dividend][USD]0.080000;[2003-07-01][Cash Dividend][USD]0.100000;[2003-10-01][Cash Dividend][USD]0.100000;[2003-12-30][Cash Dividend][USD]0.100000;[2004-03-31][Cash Dividend][USD]0.100000;[2004-06-30][Cash Dividend][USD]0.100000;[2004-10-06][Cash Dividend][USD]0.120000;[2005-01-05][Cash Dividend][USD]0.120000;[2005-03-30][Cash Dividend][USD]0.120000;[2005-06-29][Cash Dividend][USD]0.120000;[2005-10-05][Cash Dividend][USD]0.120000;[2006-01-04][Cash Dividend][USD]0.120000;[2006-04-05][Cash Dividend][USD]0.120000;[2006-07-05][Cash Dividend][USD]0.150000;[2006-10-04][Cash Dividend][USD]0.150000;[2007-01-03][Cash Dividend][USD]0.150000;[2007-04-03][Cash Dividend][USD]0.150000;[2007-07-03][Cash Dividend][USD]0.150000;[2007-10-03][Cash Dividend][USD]0.150000;[2008-01-02][Cash Dividend][USD]0.180000;[2008-04-09][Cash Dividend][USD]0.180000;[2008-07-09][Cash Dividend][USD]0.180000;[2008-10-01][Cash Dividend][USD]0.180000;[2009-01-07][Cash Dividend][USD]0.180000;[2009-04-01][Cash Dividend][USD]0.180000;[2009-06-30][Cash Dividend][USD]0.180000;[2009-09-30][Cash Dividend][USD]0.180000;[2010-01-07][Cash Dividend][USD]0.180000;[2010-03-30][Cash Dividend][USD]0.180000;[2010-06-30][Cash Dividend][USD]0.180000;[2010-10-06][Cash Dividend][USD]0.180000;[2011-01-05][Cash Dividend][USD]0.180000;[2011-04-06][Cash Dividend][USD]0.180000;[2011-06-29][Cash Dividend][USD]0.180000;[2011-10-05][Cash Dividend][USD]0.180000;[2012-01-04][Cash Dividend][USD]0.180000;[2012-04-03][Cash Dividend][USD]0.200000;[2012-07-03][Cash Dividend][USD]0.200000;[2012-10-03][Cash Dividend][USD]0.200000;[2013-01-02][Cash Dividend][USD]0.200000;[2013-04-03][Cash Dividend][USD]0.200000;[2013-07-02][Cash Dividend][USD]0.230000;[2013-10-02][Cash Dividend][USD]0.230000;[2014-01-08][Cash Dividend][USD]0.230000;[2014-04-02][Cash Dividend][USD]0.230000;[2014-07-09][Cash Dividend][USD]0.260000;[2014-10-01][Cash Dividend][USD]0.260000;[2015-01-07][Cash Dividend][USD]0.260000;[2015-03-31][Cash Dividend][USD]0.260000;[2015-06-30][Cash Dividend][USD]0.290000;[2015-10-07][Cash Dividend][USD]0.290000;[2016-01-06][Cash Dividend][USD]0.290000;[2016-04-06][Cash Dividend][USD]0.290000;[2016-06-29][Cash Dividend][USD]0.290000;[2016-10-05][Cash Dividend][USD]0.320000;[2017-01-04][Cash Dividend][USD]0.320000;[2017-04-05][Cash Dividend][USD]0.320000;[2017-07-05][Cash Dividend][USD]0.320000;[2017-10-05][Cash Dividend][USD]0.350000;[2018-01-04][Cash Dividend][USD]0.350000;[2018-04-05][Cash Dividend][USD]0.350000;[2018-07-05][Cash Dividend][USD]0.350000;[2018-10-04][Cash Dividend][USD]0.390000;[2019-01-03][Cash Dividend][USD]0.390000;[2019-04-04][Cash Dividend][USD]0.390000;[2019-07-03][Cash Dividend][USD]0.390000;[2019-10-03][Cash Dividend][USD]0.430000;[2020-01-02][Cash Dividend][USD]0.430000;[2020-04-02][Cash Dividend][USD]0.430000;[2020-07-01][Cash Dividend][USD]0.430000;[2020-10-08][Cash Dividend][USD]0.430000;[2021-01-07][Cash Dividend][USD]0.430000;[2021-03-31][Cash Dividend][USD]0.430000;[2021-07-01][Cash Dividend][USD]0.430000;[2021-10-07][Cash Dividend][USD]0.430000;[2022-01-06][Cash Dividend][USD]0.430000;[2022-04-07][Cash Dividend][USD]0.520000;[2022-06-30][Cash Dividend][USD]0.520000;[2022-10-13][Cash Dividend][USD]0.520000;[2023-01-05][Cash Dividend][USD]0.520000;[2023-04-05][Cash Dividend][USD]0.600000;[2023-07-06][Cash Dividend][USD]0.600000;[2023-10-05][Cash Dividend][USD]0.600000;[2024-01-04][Cash Dividend][USD]0.600000;[2024-04-04][Cash Dividend][USD]0.700000;[2024-07-05][Cash Dividend][USD]0.700000;[2024-10-04][Cash Dividend][USD]0.700000;[2025-01-03][Cash Dividend][USD]0.700000;[2025-04-04][Cash Dividend][USD]0.820000;[2025-07-03][Cash Dividend][USD]0.820000;</t>
  </si>
  <si>
    <t>[1985-12-27][Cash Dividend][USD][N/A]0.056600;[1986-03-31][Cash Dividend][USD][N/A]0.056600;[1986-06-27][Cash Dividend][USD][N/A]0.056600;[1986-09-29][Cash Dividend][USD][N/A]0.056600;[1986-12-26][Cash Dividend][USD][N/A]0.059900;[1987-03-30][Cash Dividend][USD][N/A]0.063300;[1987-06-26][Cash Dividend][USD][N/A]0.063300;[1987-10-05][Cash Dividend][USD][N/A]0.063300;[1988-01-04][Cash Dividend][USD][N/A]0.063300;[1988-04-04][Cash Dividend][USD][N/A]0.063300;[1988-07-01][Cash Dividend][USD][N/A]0.063300;[1988-10-03][Cash Dividend][USD][N/A]0.063300;[1988-12-30][Cash Dividend][USD][N/A]0.069900;[1989-04-03][Cash Dividend][USD][N/A]0.069900;[1989-06-30][Cash Dividend][USD][N/A]0.069900;[1989-10-02][Cash Dividend][USD][N/A]0.069900;[1989-12-29][Cash Dividend][USD][N/A]0.076600;[1990-04-02][Cash Dividend][USD][N/A]0.076600;[1990-06-29][Cash Dividend][USD][N/A]0.076600;[1990-10-01][Cash Dividend][USD][N/A]0.076600;[1990-12-28][Cash Dividend][USD][N/A]0.076600;[1991-04-01][Cash Dividend][USD][N/A]0.076600;[1991-06-28][Cash Dividend][USD][N/A]0.076600;[1991-09-30][Cash Dividend][USD][N/A]0.083300;[1991-12-27][Cash Dividend][USD][N/A]0.083300;[1992-03-30][Cash Dividend][USD][N/A]0.083300;[1992-06-26][Cash Dividend][USD][N/A]0.083300;[1992-09-28][Cash Dividend][USD][N/A]0.083300;[1993-01-04][Cash Dividend][USD][N/A]0.083300;[1993-03-29][Cash Dividend][USD][N/A]0.083300;[1993-07-02][Cash Dividend][USD][N/A]0.083300;[1993-10-04][Cash Dividend][USD][N/A]0.083300;[1994-01-03][Cash Dividend][USD][N/A]0.083300;[1994-04-04][Cash Dividend][USD][N/A]0.083300;[1994-07-01][Cash Dividend][USD][N/A]0.074900;[1994-10-03][Cash Dividend][USD][N/A]0.074900;[1994-12-30][Cash Dividend][USD][N/A]0.075000;[1995-04-03][Cash Dividend][USD][N/A]0.075000;[1995-07-05][Cash Dividend][USD][N/A]0.075000;[1995-10-11][Cash Dividend][USD][N/A]0.075000;[1996-01-03][Cash Dividend][USD][N/A]0.075000;[1996-04-02][Cash Dividend][USD][N/A]0.075000;[1996-07-02][Cash Dividend][USD][N/A]0.075000;[1996-10-09][Cash Dividend][USD][N/A]0.075000;[1996-12-31][Cash Dividend][USD][N/A]0.075000;[1997-04-02][Cash Dividend][USD][N/A]0.075000;[1997-07-01][Cash Dividend][USD][N/A]0.075000;[1997-10-01][Cash Dividend][USD][N/A]0.075000;[1997-12-30][Cash Dividend][USD][N/A]0.075000;[1998-04-07][Cash Dividend][USD][N/A]0.075000;[1998-06-30][Cash Dividend][USD][N/A]0.075000;[1998-10-07][Cash Dividend][USD][N/A]0.075000;[1999-01-06][Cash Dividend][USD][N/A]0.075000;[1999-03-30][Cash Dividend][USD][N/A]0.075000;[1999-06-30][Cash Dividend][USD][N/A]0.075000;[1999-10-06][Cash Dividend][USD][N/A]0.075000;[2000-01-05][Cash Dividend][USD][N/A]0.075000;[2000-04-20][Cash Dividend][USD][N/A]0.080000;[2000-07-05][Cash Dividend][USD][N/A]0.080000;[2000-10-04][Cash Dividend][USD][N/A]0.080000;[2001-01-03][Cash Dividend][USD][N/A]0.080000;[2001-04-04][Cash Dividend][USD][N/A]0.080000;[2001-07-03][Cash Dividend][USD][N/A]0.080000;[2001-10-03][Cash Dividend][USD][N/A]0.080000;[2002-01-02][Cash Dividend][USD][N/A]0.080000;[2002-04-03][Cash Dividend][USD][N/A]0.080000;[2002-07-02][Cash Dividend][USD][N/A]0.080000;[2002-10-02][Cash Dividend][USD][N/A]0.080000;[2002-12-31][Cash Dividend][USD][N/A]0.080000;[2003-04-02][Cash Dividend][USD][N/A]0.080000;[2003-07-01][Cash Dividend][USD][N/A]0.100000;[2003-10-01][Cash Dividend][USD][N/A]0.100000;[2003-12-30][Cash Dividend][USD][N/A]0.100000;[2004-03-31][Cash Dividend][USD][N/A]0.100000;[2004-06-30][Cash Dividend][USD][N/A]0.100000;[2004-10-06][Cash Dividend][USD][N/A]0.120000;[2005-01-05][Cash Dividend][USD][N/A]0.120000;[2005-03-30][Cash Dividend][USD][N/A]0.120000;[2005-06-29][Cash Dividend][USD][N/A]0.120000;[2005-10-05][Cash Dividend][USD][N/A]0.120000;[2006-01-04][Cash Dividend][USD][N/A]0.120000;[2006-04-05][Cash Dividend][USD][N/A]0.120000;[2006-07-05][Cash Dividend][USD][N/A]0.150000;[2006-10-04][Cash Dividend][USD][N/A]0.150000;[2007-01-03][Cash Dividend][USD][N/A]0.150000;[2007-04-03][Cash Dividend][USD][N/A]0.150000;[2007-07-03][Cash Dividend][USD][N/A]0.150000;[2007-10-03][Cash Dividend][USD][N/A]0.150000;[2008-01-02][Cash Dividend][USD][N/A]0.180000;[2008-04-09][Cash Dividend][USD][N/A]0.180000;[2008-07-09][Cash Dividend][USD][N/A]0.180000;[2008-10-01][Cash Dividend][USD][N/A]0.180000;[2009-01-07][Cash Dividend][USD][N/A]0.180000;[2009-04-01][Cash Dividend][USD][N/A]0.180000;[2009-06-30][Cash Dividend][USD][N/A]0.180000;[2009-09-30][Cash Dividend][USD][N/A]0.180000;[2010-01-07][Cash Dividend][USD][N/A]0.180000;[2010-03-30][Cash Dividend][USD][N/A]0.180000;[2010-06-30][Cash Dividend][USD][N/A]0.180000;[2010-10-06][Cash Dividend][USD][N/A]0.180000;[2011-01-05][Cash Dividend][USD][N/A]0.180000;[2011-04-06][Cash Dividend][USD][N/A]0.180000;[2011-06-29][Cash Dividend][USD][N/A]0.180000;[2011-10-05][Cash Dividend][USD][N/A]0.180000;[2012-01-04][Cash Dividend][USD][N/A]0.180000;[2012-04-03][Cash Dividend][USD][N/A]0.200000;[2012-07-03][Cash Dividend][USD][N/A]0.200000;[2012-10-03][Cash Dividend][USD][N/A]0.200000;[2013-01-02][Cash Dividend][USD][N/A]0.200000;[2013-04-03][Cash Dividend][USD][N/A]0.200000;[2013-07-02][Cash Dividend][USD][N/A]0.230000;[2013-10-02][Cash Dividend][USD][N/A]0.230000;[2014-01-08][Cash Dividend][USD][N/A]0.230000;[2014-04-02][Cash Dividend][USD][N/A]0.230000;[2014-07-09][Cash Dividend][USD][N/A]0.260000;[2014-10-01][Cash Dividend][USD][N/A]0.260000;[2015-01-07][Cash Dividend][USD][N/A]0.260000;[2015-03-31][Cash Dividend][USD][N/A]0.260000;[2015-06-30][Cash Dividend][USD][N/A]0.290000;[2015-10-07][Cash Dividend][USD][N/A]0.290000;[2016-01-06][Cash Dividend][USD][N/A]0.290000;[2016-04-06][Cash Dividend][USD][N/A]0.290000;[2016-06-29][Cash Dividend][USD][N/A]0.290000;[2016-10-05][Cash Dividend][USD][N/A]0.320000;[2017-01-04][Cash Dividend][USD][N/A]0.320000;[2017-04-05][Cash Dividend][USD][N/A]0.320000;[2017-07-05][Cash Dividend][USD][N/A]0.320000;[2017-10-05][Cash Dividend][USD][N/A]0.350000;[2018-01-04][Cash Dividend][USD][N/A]0.350000;[2018-04-05][Cash Dividend][USD][N/A]0.350000;[2018-07-05][Cash Dividend][USD][N/A]0.350000;[2018-10-04][Cash Dividend][USD][N/A]0.390000;[2019-01-03][Cash Dividend][USD][N/A]0.390000;[2019-04-04][Cash Dividend][USD][N/A]0.390000;[2019-07-03][Cash Dividend][USD][N/A]0.390000;[2019-10-03][Cash Dividend][USD][N/A]0.430000;[2020-01-02][Cash Dividend][USD][N/A]0.430000;[2020-04-02][Cash Dividend][USD][N/A]0.430000;[2020-07-01][Cash Dividend][USD][N/A]0.430000;[2020-10-08][Cash Dividend][USD][N/A]0.430000;[2021-01-07][Cash Dividend][USD][N/A]0.430000;[2021-03-31][Cash Dividend][USD][N/A]0.430000;[2021-07-01][Cash Dividend][USD][N/A]0.430000;[2021-10-07][Cash Dividend][USD][N/A]0.430000;[2022-01-06][Cash Dividend][USD][N/A]0.430000;[2022-04-07][Cash Dividend][USD][N/A]0.520000;[2022-06-30][Cash Dividend][USD][N/A]0.520000;[2022-10-13][Cash Dividend][USD][N/A]0.520000;[2023-01-05][Cash Dividend][USD][N/A]0.520000;[2023-04-05][Cash Dividend][USD][N/A]0.600000;[2023-07-06][Cash Dividend][USD][N/A]0.600000;[2023-10-05][Cash Dividend][USD][N/A]0.600000;[2024-01-04][Cash Dividend][USD][N/A]0.600000;[2024-04-04][Cash Dividend][USD][N/A]0.700000;[2024-07-05][Cash Dividend][USD][N/A]0.700000;[2024-10-04][Cash Dividend][USD][N/A]0.700000;[2025-01-03][Cash Dividend][USD][N/A]0.700000;[2025-04-04][Cash Dividend][USD][N/A]0.820000;[2025-07-03][Cash Dividend][USD][N/A]0.820000;</t>
  </si>
  <si>
    <t>[1986-01-13][Cash Dividend][USD]0.015700;[1986-04-15][Cash Dividend][USD]0.015700;[1986-07-15][Cash Dividend][USD]0.015700;[1986-10-14][Cash Dividend][USD]0.015700;[1987-01-13][Cash Dividend][USD]0.015700;[1987-04-13][Cash Dividend][USD]0.015700;[1987-07-14][Cash Dividend][USD]0.015700;[1987-10-20][Cash Dividend][USD]0.015700;[1988-01-13][Cash Dividend][USD]0.023500;[1988-04-19][Cash Dividend][USD]0.023500;[1988-07-14][Cash Dividend][USD]0.023500;[1988-10-18][Cash Dividend][USD]0.023500;[1989-01-13][Cash Dividend][USD]0.037500;[1989-04-18][Cash Dividend][USD]0.037500;[1989-07-14][Cash Dividend][USD]0.037500;[1989-10-17][Cash Dividend][USD]0.037500;[1990-01-16][Cash Dividend][USD]0.037500;[1990-04-17][Cash Dividend][USD]0.037500;[1990-07-16][Cash Dividend][USD]0.037500;[1990-10-16][Cash Dividend][USD]0.037500;[1991-01-15][Cash Dividend][USD]0.037500;[1991-04-16][Cash Dividend][USD]0.037500;[1991-07-16][Cash Dividend][USD]0.037500;[1991-10-15][Cash Dividend][USD]0.037500;[1992-01-14][Cash Dividend][USD]0.018800;[1992-04-13][Cash Dividend][USD]0.018800;[1992-07-14][Cash Dividend][USD]0.018800;[1992-10-20][Cash Dividend][USD]0.018800;[1993-01-13][Cash Dividend][USD]0.018800;[1993-04-20][Cash Dividend][USD]0.018800;[1993-07-14][Cash Dividend][USD]0.018800;[1993-10-19][Cash Dividend][USD]0.018800;[1994-01-13][Cash Dividend][USD]0.018800;[1994-04-19][Cash Dividend][USD]0.018800;[1994-07-14][Cash Dividend][USD]0.037500;[1994-10-18][Cash Dividend][USD]0.037500;[1995-01-13][Cash Dividend][USD]0.062500;[1995-04-18][Cash Dividend][USD]0.062500;[1995-07-18][Cash Dividend][USD]0.087500;[1995-10-19][Cash Dividend][USD]0.087500;[1996-01-18][Cash Dividend][USD]0.087500;[1996-04-18][Cash Dividend][USD]0.087500;[1996-07-18][Cash Dividend][USD]0.100000;[1996-10-17][Cash Dividend][USD]0.100000;[1997-01-16][Cash Dividend][USD]0.100000;[1997-04-17][Cash Dividend][USD]0.100000;[1997-07-17][Cash Dividend][USD]0.125000;[1997-10-16][Cash Dividend][USD]0.125000;[1998-01-15][Cash Dividend][USD]0.125000;[1998-04-16][Cash Dividend][USD]0.125000;[1998-07-16][Cash Dividend][USD]0.150000;[1998-10-22][Cash Dividend][USD]0.150000;[1999-01-15][Cash Dividend][USD]0.150000;[1999-04-22][Cash Dividend][USD]0.150000;[1999-07-16][Cash Dividend][USD]0.162500;[1999-10-21][Cash Dividend][USD]0.162500;[2000-01-18][Cash Dividend][USD]0.162500;[2000-04-19][Cash Dividend][USD]0.162500;[2000-07-18][Cash Dividend][USD]0.170000;[2000-10-18][Cash Dividend][USD]0.170000;[2001-01-18][Cash Dividend][USD]0.170000;[2001-04-19][Cash Dividend][USD]0.170000;[2001-07-18][Cash Dividend][USD]0.175000;[2001-10-18][Cash Dividend][USD]0.175000;[2002-01-17][Cash Dividend][USD]0.175000;[2002-04-18][Cash Dividend][USD]0.175000;[2002-07-18][Cash Dividend][USD]0.175000;[2002-10-17][Cash Dividend][USD]0.175000;[2003-01-16][Cash Dividend][USD]0.175000;[2003-04-16][Cash Dividend][USD]0.175000;[2003-07-17][Cash Dividend][USD]0.175000;[2003-10-16][Cash Dividend][USD]0.185000;[2004-01-15][Cash Dividend][USD]0.185000;[2004-04-22][Cash Dividend][USD]0.185000;[2004-07-16][Cash Dividend][USD]0.205000;[2004-10-21][Cash Dividend][USD]0.205000;[2005-01-18][Cash Dividend][USD]0.205000;[2005-04-21][Cash Dividend][USD]0.205000;[2005-07-20][Cash Dividend][USD]0.250000;[2005-10-20][Cash Dividend][USD]0.250000;[2006-01-18][Cash Dividend][USD]0.250000;[2006-04-20][Cash Dividend][USD]0.250000;[2006-07-18][Cash Dividend][USD]0.300000;[2006-10-19][Cash Dividend][USD]0.300000;[2007-01-18][Cash Dividend][USD]0.300000;[2007-04-19][Cash Dividend][USD]0.300000;[2007-07-18][Cash Dividend][USD]0.360000;[2007-10-18][Cash Dividend][USD]0.360000;[2008-01-17][Cash Dividend][USD]0.360000;[2008-04-17][Cash Dividend][USD]0.360000;[2008-07-17][Cash Dividend][USD]0.420000;[2008-10-16][Cash Dividend][USD]0.420000;[2009-01-15][Cash Dividend][USD]0.420000;[2009-04-16][Cash Dividend][USD]0.420000;[2009-07-16][Cash Dividend][USD]0.420000;[2009-10-22][Cash Dividend][USD]0.420000;[2010-01-15][Cash Dividend][USD]0.420000;[2010-04-22][Cash Dividend][USD]0.420000;[2010-07-16][Cash Dividend][USD]0.440000;[2010-10-21][Cash Dividend][USD]0.440000;[2011-01-18][Cash Dividend][USD]0.440000;[2011-04-20][Cash Dividend][USD]0.440000;[2011-07-18][Cash Dividend][USD]0.460000;[2011-10-20][Cash Dividend][USD]0.460000;[2012-01-18][Cash Dividend][USD]0.460000;[2012-04-19][Cash Dividend][USD]0.460000;[2012-07-18][Cash Dividend][USD]0.520000;[2012-10-18][Cash Dividend][USD]0.520000;[2012-12-20][Cash Dividend][USD]0.520000;[2013-04-18][Cash Dividend][USD]0.520000;[2013-07-18][Cash Dividend][USD]0.600000;[2013-10-17][Cash Dividend][USD]0.600000;[2014-01-16][Cash Dividend][USD]0.600000;[2014-04-16][Cash Dividend][USD]0.600000;[2014-07-17][Cash Dividend][USD]0.700000;[2014-10-16][Cash Dividend][USD]0.700000;[2015-01-15][Cash Dividend][USD]0.700000;[2015-04-16][Cash Dividend][USD]0.700000;[2015-07-16][Cash Dividend][USD]0.770000;[2015-10-22][Cash Dividend][USD]0.770000;[2016-01-15][Cash Dividend][USD]0.770000;[2016-04-21][Cash Dividend][USD]0.770000;[2016-07-18][Cash Dividend][USD]0.770000;[2016-10-20][Cash Dividend][USD]0.770000;[2017-01-18][Cash Dividend][USD]0.770000;[2017-04-20][Cash Dividend][USD]0.770000;[2017-07-18][Cash Dividend][USD]0.780000;[2017-10-20][Cash Dividend][USD]0.780000;[2018-01-19][Cash Dividend][USD]0.780000;[2018-04-20][Cash Dividend][USD]0.780000;[2018-07-19][Cash Dividend][USD]0.860000;[2018-10-19][Cash Dividend][USD]0.860000;[2019-01-18][Cash Dividend][USD]0.860000;[2019-04-18][Cash Dividend][USD]0.860000;[2019-07-19][Cash Dividend][USD]1.030000;[2019-10-18][Cash Dividend][USD]1.030000;[2020-01-17][Cash Dividend][USD]1.030000;[2020-04-17][Cash Dividend][USD]1.030000;[2020-07-17][Cash Dividend][USD]1.030000;[2020-10-23][Cash Dividend][USD]1.030000;[2021-01-19][Cash Dividend][USD]1.030000;[2021-04-23][Cash Dividend][USD]1.030000;[2021-07-19][Cash Dividend][USD]1.110000;[2021-10-22][Cash Dividend][USD]1.110000;[2022-01-19][Cash Dividend][USD]1.110000;[2022-04-22][Cash Dividend][USD]1.110000;[2022-07-19][Cash Dividend][USD]1.200000;[2022-10-21][Cash Dividend][USD]1.200000;[2023-01-19][Cash Dividend][USD]1.200000;[2023-04-21][Cash Dividend][USD]1.200000;[2023-07-19][Cash Dividend][USD]1.300000;[2023-10-20][Cash Dividend][USD]1.300000;[2024-01-19][Cash Dividend][USD]1.300000;[2024-04-19][Cash Dividend][USD]1.300000;[2024-07-22][Cash Dividend][USD]1.410000;[2024-10-21][Cash Dividend][USD]1.410000;[2025-01-21][Cash Dividend][USD]1.410000;[2025-04-21][Cash Dividend][USD]1.410000;[2025-07-21][Cash Dividend][USD]1.510000;</t>
  </si>
  <si>
    <t>[1986-01-13][Cash Dividend][USD][N/A]0.015700;[1986-04-15][Cash Dividend][USD][N/A]0.015700;[1986-07-15][Cash Dividend][USD][N/A]0.015700;[1986-10-14][Cash Dividend][USD][N/A]0.015700;[1987-01-13][Cash Dividend][USD][N/A]0.015700;[1987-04-13][Cash Dividend][USD][N/A]0.015700;[1987-07-14][Cash Dividend][USD][N/A]0.015700;[1987-10-20][Cash Dividend][USD][N/A]0.015700;[1988-01-13][Cash Dividend][USD][N/A]0.023500;[1988-04-19][Cash Dividend][USD][N/A]0.023500;[1988-07-14][Cash Dividend][USD][N/A]0.023500;[1988-10-18][Cash Dividend][USD][N/A]0.023500;[1989-01-13][Cash Dividend][USD][N/A]0.037500;[1989-04-18][Cash Dividend][USD][N/A]0.037500;[1989-07-14][Cash Dividend][USD][N/A]0.037500;[1989-10-17][Cash Dividend][USD][N/A]0.037500;[1990-01-16][Cash Dividend][USD][N/A]0.037500;[1990-04-17][Cash Dividend][USD][N/A]0.037500;[1990-07-16][Cash Dividend][USD][N/A]0.037500;[1990-10-16][Cash Dividend][USD][N/A]0.037500;[1991-01-15][Cash Dividend][USD][N/A]0.037500;[1991-04-16][Cash Dividend][USD][N/A]0.037500;[1991-07-16][Cash Dividend][USD][N/A]0.037500;[1991-10-15][Cash Dividend][USD][N/A]0.037500;[1992-01-14][Cash Dividend][USD][N/A]0.018800;[1992-04-13][Cash Dividend][USD][N/A]0.018800;[1992-07-14][Cash Dividend][USD][N/A]0.018800;[1992-10-20][Cash Dividend][USD][N/A]0.018800;[1993-01-13][Cash Dividend][USD][N/A]0.018800;[1993-04-20][Cash Dividend][USD][N/A]0.018800;[1993-07-14][Cash Dividend][USD][N/A]0.018800;[1993-10-19][Cash Dividend][USD][N/A]0.018800;[1994-01-13][Cash Dividend][USD][N/A]0.018800;[1994-04-19][Cash Dividend][USD][N/A]0.018800;[1994-07-14][Cash Dividend][USD][N/A]0.037500;[1994-10-18][Cash Dividend][USD][N/A]0.037500;[1995-01-13][Cash Dividend][USD][N/A]0.062500;[1995-04-18][Cash Dividend][USD][N/A]0.062500;[1995-07-18][Cash Dividend][USD][N/A]0.087500;[1995-10-19][Cash Dividend][USD][N/A]0.087500;[1996-01-18][Cash Dividend][USD][N/A]0.087500;[1996-04-18][Cash Dividend][USD][N/A]0.087500;[1996-07-18][Cash Dividend][USD][N/A]0.100000;[1996-10-17][Cash Dividend][USD][N/A]0.100000;[1997-01-16][Cash Dividend][USD][N/A]0.100000;[1997-04-17][Cash Dividend][USD][N/A]0.100000;[1997-07-17][Cash Dividend][USD][N/A]0.125000;[1997-10-16][Cash Dividend][USD][N/A]0.125000;[1998-01-15][Cash Dividend][USD][N/A]0.125000;[1998-04-16][Cash Dividend][USD][N/A]0.125000;[1998-07-16][Cash Dividend][USD][N/A]0.150000;[1998-10-22][Cash Dividend][USD][N/A]0.150000;[1999-01-15][Cash Dividend][USD][N/A]0.150000;[1999-04-22][Cash Dividend][USD][N/A]0.150000;[1999-07-16][Cash Dividend][USD][N/A]0.162500;[1999-10-21][Cash Dividend][USD][N/A]0.162500;[2000-01-18][Cash Dividend][USD][N/A]0.162500;[2000-04-19][Cash Dividend][USD][N/A]0.162500;[2000-07-18][Cash Dividend][USD][N/A]0.170000;[2000-10-18][Cash Dividend][USD][N/A]0.170000;[2001-01-18][Cash Dividend][USD][N/A]0.170000;[2001-04-19][Cash Dividend][USD][N/A]0.170000;[2001-07-18][Cash Dividend][USD][N/A]0.175000;[2001-10-18][Cash Dividend][USD][N/A]0.175000;[2002-01-17][Cash Dividend][USD][N/A]0.175000;[2002-04-18][Cash Dividend][USD][N/A]0.175000;[2002-07-18][Cash Dividend][USD][N/A]0.175000;[2002-10-17][Cash Dividend][USD][N/A]0.175000;[2003-01-16][Cash Dividend][USD][N/A]0.175000;[2003-04-16][Cash Dividend][USD][N/A]0.175000;[2003-07-17][Cash Dividend][USD][N/A]0.175000;[2003-10-16][Cash Dividend][USD][N/A]0.185000;[2004-01-15][Cash Dividend][USD][N/A]0.185000;[2004-04-22][Cash Dividend][USD][N/A]0.185000;[2004-07-16][Cash Dividend][USD][N/A]0.205000;[2004-10-21][Cash Dividend][USD][N/A]0.205000;[2005-01-18][Cash Dividend][USD][N/A]0.205000;[2005-04-21][Cash Dividend][USD][N/A]0.205000;[2005-07-20][Cash Dividend][USD][N/A]0.250000;[2005-10-20][Cash Dividend][USD][N/A]0.250000;[2006-01-18][Cash Dividend][USD][N/A]0.250000;[2006-04-20][Cash Dividend][USD][N/A]0.250000;[2006-07-18][Cash Dividend][USD][N/A]0.300000;[2006-10-19][Cash Dividend][USD][N/A]0.300000;[2007-01-18][Cash Dividend][USD][N/A]0.300000;[2007-04-19][Cash Dividend][USD][N/A]0.300000;[2007-07-18][Cash Dividend][USD][N/A]0.360000;[2007-10-18][Cash Dividend][USD][N/A]0.360000;[2008-01-17][Cash Dividend][USD][N/A]0.360000;[2008-04-17][Cash Dividend][USD][N/A]0.360000;[2008-07-17][Cash Dividend][USD][N/A]0.420000;[2008-10-16][Cash Dividend][USD][N/A]0.420000;[2009-01-15][Cash Dividend][USD][N/A]0.420000;[2009-04-16][Cash Dividend][USD][N/A]0.420000;[2009-07-16][Cash Dividend][USD][N/A]0.420000;[2009-10-22][Cash Dividend][USD][N/A]0.420000;[2010-01-15][Cash Dividend][USD][N/A]0.420000;[2010-04-22][Cash Dividend][USD][N/A]0.420000;[2010-07-16][Cash Dividend][USD][N/A]0.440000;[2010-10-21][Cash Dividend][USD][N/A]0.440000;[2011-01-18][Cash Dividend][USD][N/A]0.440000;[2011-04-20][Cash Dividend][USD][N/A]0.440000;[2011-07-18][Cash Dividend][USD][N/A]0.460000;[2011-10-20][Cash Dividend][USD][N/A]0.460000;[2012-01-18][Cash Dividend][USD][N/A]0.460000;[2012-04-19][Cash Dividend][USD][N/A]0.460000;[2012-07-18][Cash Dividend][USD][N/A]0.520000;[2012-10-18][Cash Dividend][USD][N/A]0.520000;[2012-12-20][Cash Dividend][USD][N/A]0.520000;[2013-04-18][Cash Dividend][USD][N/A]0.520000;[2013-07-18][Cash Dividend][USD][N/A]0.600000;[2013-10-17][Cash Dividend][USD][N/A]0.600000;[2014-01-16][Cash Dividend][USD][N/A]0.600000;[2014-04-16][Cash Dividend][USD][N/A]0.600000;[2014-07-17][Cash Dividend][USD][N/A]0.700000;[2014-10-16][Cash Dividend][USD][N/A]0.700000;[2015-01-15][Cash Dividend][USD][N/A]0.700000;[2015-04-16][Cash Dividend][USD][N/A]0.700000;[2015-07-16][Cash Dividend][USD][N/A]0.770000;[2015-10-22][Cash Dividend][USD][N/A]0.770000;[2016-01-15][Cash Dividend][USD][N/A]0.770000;[2016-04-21][Cash Dividend][USD][N/A]0.770000;[2016-07-18][Cash Dividend][USD][N/A]0.770000;[2016-10-20][Cash Dividend][USD][N/A]0.770000;[2017-01-18][Cash Dividend][USD][N/A]0.770000;[2017-04-20][Cash Dividend][USD][N/A]0.770000;[2017-07-18][Cash Dividend][USD][N/A]0.780000;[2017-10-20][Cash Dividend][USD][N/A]0.780000;[2018-01-19][Cash Dividend][USD][N/A]0.780000;[2018-04-20][Cash Dividend][USD][N/A]0.780000;[2018-07-19][Cash Dividend][USD][N/A]0.860000;[2018-10-19][Cash Dividend][USD][N/A]0.860000;[2019-01-18][Cash Dividend][USD][N/A]0.860000;[2019-04-18][Cash Dividend][USD][N/A]0.860000;[2019-07-19][Cash Dividend][USD][N/A]1.030000;[2019-10-18][Cash Dividend][USD][N/A]1.030000;[2020-01-17][Cash Dividend][USD][N/A]1.030000;[2020-04-17][Cash Dividend][USD][N/A]1.030000;[2020-07-17][Cash Dividend][USD][N/A]1.030000;[2020-10-23][Cash Dividend][USD][N/A]1.030000;[2021-01-19][Cash Dividend][USD][N/A]1.030000;[2021-04-23][Cash Dividend][USD][N/A]1.030000;[2021-07-19][Cash Dividend][USD][N/A]1.110000;[2021-10-22][Cash Dividend][USD][N/A]1.110000;[2022-01-19][Cash Dividend][USD][N/A]1.110000;[2022-04-22][Cash Dividend][USD][N/A]1.110000;[2022-07-19][Cash Dividend][USD][N/A]1.200000;[2022-10-21][Cash Dividend][USD][N/A]1.200000;[2023-01-19][Cash Dividend][USD][N/A]1.200000;[2023-04-21][Cash Dividend][USD][N/A]1.200000;[2023-07-19][Cash Dividend][USD][N/A]1.300000;[2023-10-20][Cash Dividend][USD][N/A]1.300000;[2024-01-19][Cash Dividend][USD][N/A]1.300000;[2024-04-19][Cash Dividend][USD][N/A]1.300000;[2024-07-22][Cash Dividend][USD][N/A]1.410000;[2024-10-21][Cash Dividend][USD][N/A]1.410000;[2025-01-21][Cash Dividend][USD][N/A]1.410000;[2025-04-21][Cash Dividend][USD][N/A]1.410000;[2025-07-21][Cash Dividend][USD][N/A]1.510000;</t>
  </si>
  <si>
    <t>Sean Dunlop, CFA</t>
  </si>
  <si>
    <t>Luke Yang, CFA</t>
  </si>
  <si>
    <t>[1985-12-03][Cash Dividend][USD]0.025050;[1986-02-27][Cash Dividend][USD]0.025050;[1986-06-03][Cash Dividend][USD]0.025050;[1986-09-02][Cash Dividend][USD]0.030561;[1986-12-02][Cash Dividend][USD]0.030561;[1987-03-02][Cash Dividend][USD]0.030561;[1987-06-02][Cash Dividend][USD]0.030561;[1987-08-28][Cash Dividend][USD]0.044489;[1987-12-01][Cash Dividend][USD]0.044489;[1988-02-29][Cash Dividend][USD]0.053407;[1988-06-03][Cash Dividend][USD]0.053353;[1988-08-29][Cash Dividend][USD]0.061662;[1988-11-29][Cash Dividend][USD]0.061662;[1989-03-02][Cash Dividend][USD]0.068368;[1989-05-30][Cash Dividend][USD]0.068368;[1989-08-29][Cash Dividend][USD]0.075075;[1989-12-04][Cash Dividend][USD]0.075075;[1990-03-05][Cash Dividend][USD]0.075075;[1990-05-29][Cash Dividend][USD]0.075075;[1990-08-28][Cash Dividend][USD]0.093393;[1990-12-03][Cash Dividend][USD]0.093393;[1991-03-04][Cash Dividend][USD]0.093393;[1991-06-03][Cash Dividend][USD]0.093393;[1991-08-30][Cash Dividend][USD]0.105005;[1991-12-02][Cash Dividend][USD]0.105005;[1992-03-02][Cash Dividend][USD]0.115015;[1992-06-02][Cash Dividend][USD]0.115000;[1992-08-31][Cash Dividend][USD]0.125000;[1992-12-02][Cash Dividend][USD]0.125000;[1993-03-02][Cash Dividend][USD]0.125000;[1993-06-02][Cash Dividend][USD]0.125000;[1993-09-02][Cash Dividend][USD]0.140000;[1993-12-02][Cash Dividend][USD]0.140000;[1994-03-02][Cash Dividend][USD]0.140000;[1994-06-02][Cash Dividend][USD]0.140000;[1994-09-02][Cash Dividend][USD]0.150000;[1994-12-02][Cash Dividend][USD]0.150000;[1995-03-03][Cash Dividend][USD]0.150000;[1995-06-02][Cash Dividend][USD]0.150000;[1995-09-05][Cash Dividend][USD]0.170000;[1995-12-06][Cash Dividend][USD]0.170000;[1996-03-06][Cash Dividend][USD]0.170000;[1996-06-06][Cash Dividend][USD]0.170000;[1996-09-04][Cash Dividend][USD]0.200000;[1996-12-05][Cash Dividend][USD]0.200000;[1997-03-05][Cash Dividend][USD]0.210000;[1997-06-05][Cash Dividend][USD]0.210000;[1997-09-03][Cash Dividend][USD]0.225000;[1997-12-03][Cash Dividend][USD]0.225000;[1998-03-04][Cash Dividend][USD]0.225000;[1998-06-03][Cash Dividend][USD]0.225000;[1998-09-02][Cash Dividend][USD]0.225000;[1998-12-02][Cash Dividend][USD]0.270000;[1999-03-03][Cash Dividend][USD]0.270000;[1999-06-02][Cash Dividend][USD]0.270000;[1999-09-01][Cash Dividend][USD]0.290000;[1999-12-01][Cash Dividend][USD]0.290000;[2000-03-01][Cash Dividend][USD]0.290000;[2000-05-31][Cash Dividend][USD]0.290000;[2000-08-30][Cash Dividend][USD]0.340000;[2000-12-06][Cash Dividend][USD]0.340000;[2001-03-07][Cash Dividend][USD]0.340000;[2001-05-31][Cash Dividend][USD]0.340000;[2001-08-30][Cash Dividend][USD]0.350000;[2001-12-05][Cash Dividend][USD]0.350000;[2002-03-06][Cash Dividend][USD]0.350000;[2002-06-05][Cash Dividend][USD]0.350000;[2002-09-04][Cash Dividend][USD]0.360000;[2002-12-04][Cash Dividend][USD]0.360000;[2003-03-05][Cash Dividend][USD]0.360000;[2003-06-04][Cash Dividend][USD]0.360000;[2003-09-03][Cash Dividend][USD]0.370000;[2003-12-03][Cash Dividend][USD]0.370000;[2004-03-03][Cash Dividend][USD]0.370000;[2004-06-02][Cash Dividend][USD]0.370000;[2004-09-01][Cash Dividend][USD]0.380000;[2004-12-01][Cash Dividend][USD]0.380000;[2005-03-02][Cash Dividend][USD]0.380000;[2005-06-01][Cash Dividend][USD]0.380000;[2005-08-31][Cash Dividend][USD]0.380000;[2005-11-30][Cash Dividend][USD]0.380000;[2006-03-08][Cash Dividend][USD]0.380000;[2006-05-31][Cash Dividend][USD]0.380000;[2006-08-30][Cash Dividend][USD]0.380000;[2006-12-06][Cash Dividend][USD]0.380000;[2007-03-07][Cash Dividend][USD]0.380000;[2007-06-06][Cash Dividend][USD]0.380000;[2007-09-05][Cash Dividend][USD]0.380000;[2007-12-05][Cash Dividend][USD]0.380000;[2008-03-05][Cash Dividend][USD]0.380000;[2008-06-04][Cash Dividend][USD]0.380000;[2008-09-03][Cash Dividend][USD]0.380000;[2008-12-03][Cash Dividend][USD]0.380000;[2009-03-04][Cash Dividend][USD]0.380000;[2009-06-04][Cash Dividend][USD]0.380000;[2009-09-02][Cash Dividend][USD]0.380000;[2009-12-11][Cash Dividend][USD]0.380000;[2010-03-11][Cash Dividend][USD]0.380000;[2010-06-11][Cash Dividend][USD]0.380000;[2010-09-13][Cash Dividend][USD]0.380000;[2010-12-13][Cash Dividend][USD]0.380000;[2011-03-11][Cash Dividend][USD]0.380000;[2011-06-13][Cash Dividend][USD]0.380000;[2011-09-13][Cash Dividend][USD]0.380000;[2011-12-13][Cash Dividend][USD]0.420000;[2012-03-13][Cash Dividend][USD]0.420000;[2012-06-13][Cash Dividend][USD]0.420000;[2012-09-13][Cash Dividend][USD]0.420000;[2012-12-13][Cash Dividend][USD]0.430000;[2013-03-13][Cash Dividend][USD]0.430000;[2013-06-13][Cash Dividend][USD]0.430000;[2013-09-12][Cash Dividend][USD]0.430000;[2013-12-12][Cash Dividend][USD]0.440000;[2014-03-13][Cash Dividend][USD]0.440000;[2014-06-12][Cash Dividend][USD]0.440000;[2014-09-11][Cash Dividend][USD]0.440000;[2014-12-11][Cash Dividend][USD]0.450000;[2015-03-12][Cash Dividend][USD]0.450000;[2015-06-11][Cash Dividend][USD]0.450000;[2015-09-11][Cash Dividend][USD]0.450000;[2015-12-11][Cash Dividend][USD]0.460000;[2016-03-11][Cash Dividend][USD]0.460000;[2016-06-13][Cash Dividend][USD]0.460000;[2016-09-13][Cash Dividend][USD]0.460000;[2016-12-13][Cash Dividend][USD]0.470000;[2017-03-13][Cash Dividend][USD]0.470000;[2017-06-13][Cash Dividend][USD]0.470000;[2017-09-14][Cash Dividend][USD]0.470000;[2017-12-14][Cash Dividend][USD]0.480000;[2018-03-14][Cash Dividend][USD]0.480000;[2018-06-14][Cash Dividend][USD]0.480000;[2018-09-14][Cash Dividend][USD]0.480000;[2018-12-14][Cash Dividend][USD]0.550000;[2019-03-14][Cash Dividend][USD]0.550000;[2019-06-14][Cash Dividend][USD]0.550000;[2019-09-13][Cash Dividend][USD]0.550000;[2019-12-13][Cash Dividend][USD]0.610000;[2020-03-13][Cash Dividend][USD]0.610000;[2020-06-12][Cash Dividend][USD]0.610000;[2020-09-14][Cash Dividend][USD]0.610000;[2020-12-14][Cash Dividend][USD]0.650000;[2021-03-12][Cash Dividend][USD]0.650000;[2021-06-14][Cash Dividend][USD]0.650000;[2021-09-14][Cash Dividend][USD]0.650000;[2021-12-14][Cash Dividend][USD]0.690000;[2022-03-14][Cash Dividend][USD]0.690000;[2022-06-14][Cash Dividend][USD]0.690000;[2022-09-14][Cash Dividend][USD]0.690000;[2022-12-14][Cash Dividend][USD]0.730000;[2023-03-14][Cash Dividend][USD]0.730000;[2023-06-14][Cash Dividend][USD]0.730000;[2023-09-14][Cash Dividend][USD]0.730000;[2023-12-14][Cash Dividend][USD]0.770000;[2024-03-14][Cash Dividend][USD]0.770000;[2024-06-17][Cash Dividend][USD]0.770000;[2024-09-16][Cash Dividend][USD]0.770000;[2024-12-16][Cash Dividend][USD]0.810000;[2025-03-17][Cash Dividend][USD]0.810000;[2025-06-16][Cash Dividend][USD]0.810000;</t>
  </si>
  <si>
    <t>[1985-12-03][Cash Dividend][USD][N/A]0.025050;[1986-02-27][Cash Dividend][USD][N/A]0.025050;[1986-06-03][Cash Dividend][USD][N/A]0.025050;[1986-09-02][Cash Dividend][USD][N/A]0.030561;[1986-12-02][Cash Dividend][USD][N/A]0.030561;[1987-03-02][Cash Dividend][USD][N/A]0.030561;[1987-06-02][Cash Dividend][USD][N/A]0.030561;[1987-08-28][Cash Dividend][USD][N/A]0.044489;[1987-12-01][Cash Dividend][USD][N/A]0.044489;[1988-02-29][Cash Dividend][USD][N/A]0.053407;[1988-06-03][Cash Dividend][USD][N/A]0.053353;[1988-08-29][Cash Dividend][USD][N/A]0.061662;[1988-11-29][Cash Dividend][USD][N/A]0.061662;[1989-03-02][Cash Dividend][USD][N/A]0.068368;[1989-05-30][Cash Dividend][USD][N/A]0.068368;[1989-08-29][Cash Dividend][USD][N/A]0.075075;[1989-12-04][Cash Dividend][USD][N/A]0.075075;[1990-03-05][Cash Dividend][USD][N/A]0.075075;[1990-05-29][Cash Dividend][USD][N/A]0.075075;[1990-08-28][Cash Dividend][USD][N/A]0.093393;[1990-12-03][Cash Dividend][USD][N/A]0.093393;[1991-03-04][Cash Dividend][USD][N/A]0.093393;[1991-06-03][Cash Dividend][USD][N/A]0.093393;[1991-08-30][Cash Dividend][USD][N/A]0.105005;[1991-12-02][Cash Dividend][USD][N/A]0.105005;[1992-03-02][Cash Dividend][USD][N/A]0.115015;[1992-06-02][Cash Dividend][USD][N/A]0.115000;[1992-08-31][Cash Dividend][USD][N/A]0.125000;[1992-12-02][Cash Dividend][USD][N/A]0.125000;[1993-03-02][Cash Dividend][USD][N/A]0.125000;[1993-06-02][Cash Dividend][USD][N/A]0.125000;[1993-09-02][Cash Dividend][USD][N/A]0.140000;[1993-12-02][Cash Dividend][USD][N/A]0.140000;[1994-03-02][Cash Dividend][USD][N/A]0.140000;[1994-06-02][Cash Dividend][USD][N/A]0.140000;[1994-09-02][Cash Dividend][USD][N/A]0.150000;[1994-12-02][Cash Dividend][USD][N/A]0.150000;[1995-03-03][Cash Dividend][USD][N/A]0.150000;[1995-06-02][Cash Dividend][USD][N/A]0.150000;[1995-09-05][Cash Dividend][USD][N/A]0.170000;[1995-12-06][Cash Dividend][USD][N/A]0.170000;[1996-03-06][Cash Dividend][USD][N/A]0.170000;[1996-06-06][Cash Dividend][USD][N/A]0.170000;[1996-09-04][Cash Dividend][USD][N/A]0.200000;[1996-12-05][Cash Dividend][USD][N/A]0.200000;[1997-03-05][Cash Dividend][USD][N/A]0.210000;[1997-06-05][Cash Dividend][USD][N/A]0.210000;[1997-09-03][Cash Dividend][USD][N/A]0.225000;[1997-12-03][Cash Dividend][USD][N/A]0.225000;[1998-03-04][Cash Dividend][USD][N/A]0.225000;[1998-06-03][Cash Dividend][USD][N/A]0.225000;[1998-09-02][Cash Dividend][USD][N/A]0.225000;[1998-12-02][Cash Dividend][USD][N/A]0.270000;[1999-03-03][Cash Dividend][USD][N/A]0.270000;[1999-06-02][Cash Dividend][USD][N/A]0.270000;[1999-09-01][Cash Dividend][USD][N/A]0.290000;[1999-12-01][Cash Dividend][USD][N/A]0.290000;[2000-03-01][Cash Dividend][USD][N/A]0.290000;[2000-05-31][Cash Dividend][USD][N/A]0.290000;[2000-08-30][Cash Dividend][USD][N/A]0.340000;[2000-12-06][Cash Dividend][USD][N/A]0.340000;[2001-03-07][Cash Dividend][USD][N/A]0.340000;[2001-05-31][Cash Dividend][USD][N/A]0.340000;[2001-08-30][Cash Dividend][USD][N/A]0.350000;[2001-12-05][Cash Dividend][USD][N/A]0.350000;[2002-03-06][Cash Dividend][USD][N/A]0.350000;[2002-06-05][Cash Dividend][USD][N/A]0.350000;[2002-09-04][Cash Dividend][USD][N/A]0.360000;[2002-12-04][Cash Dividend][USD][N/A]0.360000;[2003-03-05][Cash Dividend][USD][N/A]0.360000;[2003-06-04][Cash Dividend][USD][N/A]0.360000;[2003-09-03][Cash Dividend][USD][N/A]0.370000;[2003-12-03][Cash Dividend][USD][N/A]0.370000;[2004-03-03][Cash Dividend][USD][N/A]0.370000;[2004-06-02][Cash Dividend][USD][N/A]0.370000;[2004-09-01][Cash Dividend][USD][N/A]0.380000;[2004-12-01][Cash Dividend][USD][N/A]0.380000;[2005-03-02][Cash Dividend][USD][N/A]0.380000;[2005-06-01][Cash Dividend][USD][N/A]0.380000;[2005-08-31][Cash Dividend][USD][N/A]0.380000;[2005-11-30][Cash Dividend][USD][N/A]0.380000;[2006-03-08][Cash Dividend][USD][N/A]0.380000;[2006-05-31][Cash Dividend][USD][N/A]0.380000;[2006-08-30][Cash Dividend][USD][N/A]0.380000;[2006-12-06][Cash Dividend][USD][N/A]0.380000;[2007-03-07][Cash Dividend][USD][N/A]0.380000;[2007-06-06][Cash Dividend][USD][N/A]0.380000;[2007-09-05][Cash Dividend][USD][N/A]0.380000;[2007-12-05][Cash Dividend][USD][N/A]0.380000;[2008-03-05][Cash Dividend][USD][N/A]0.380000;[2008-06-04][Cash Dividend][USD][N/A]0.380000;[2008-09-03][Cash Dividend][USD][N/A]0.380000;[2008-12-03][Cash Dividend][USD][N/A]0.380000;[2009-03-04][Cash Dividend][USD][N/A]0.380000;[2009-06-04][Cash Dividend][USD][N/A]0.380000;[2009-09-02][Cash Dividend][USD][N/A]0.380000;[2009-12-11][Cash Dividend][USD][N/A]0.380000;[2010-03-11][Cash Dividend][USD][N/A]0.380000;[2010-06-11][Cash Dividend][USD][N/A]0.380000;[2010-09-13][Cash Dividend][USD][N/A]0.380000;[2010-12-13][Cash Dividend][USD][N/A]0.380000;[2011-03-11][Cash Dividend][USD][N/A]0.380000;[2011-06-13][Cash Dividend][USD][N/A]0.380000;[2011-09-13][Cash Dividend][USD][N/A]0.380000;[2011-12-13][Cash Dividend][USD][N/A]0.420000;[2012-03-13][Cash Dividend][USD][N/A]0.420000;[2012-06-13][Cash Dividend][USD][N/A]0.420000;[2012-09-13][Cash Dividend][USD][N/A]0.420000;[2012-12-13][Cash Dividend][USD][N/A]0.430000;[2013-03-13][Cash Dividend][USD][N/A]0.430000;[2013-06-13][Cash Dividend][USD][N/A]0.430000;[2013-09-12][Cash Dividend][USD][N/A]0.430000;[2013-12-12][Cash Dividend][USD][N/A]0.440000;[2014-03-13][Cash Dividend][USD][N/A]0.440000;[2014-06-12][Cash Dividend][USD][N/A]0.440000;[2014-09-11][Cash Dividend][USD][N/A]0.440000;[2014-12-11][Cash Dividend][USD][N/A]0.450000;[2015-03-12][Cash Dividend][USD][N/A]0.450000;[2015-06-11][Cash Dividend][USD][N/A]0.450000;[2015-09-11][Cash Dividend][USD][N/A]0.450000;[2015-12-11][Cash Dividend][USD][N/A]0.460000;[2016-03-11][Cash Dividend][USD][N/A]0.460000;[2016-06-13][Cash Dividend][USD][N/A]0.460000;[2016-09-13][Cash Dividend][USD][N/A]0.460000;[2016-12-13][Cash Dividend][USD][N/A]0.470000;[2017-03-13][Cash Dividend][USD][N/A]0.470000;[2017-06-13][Cash Dividend][USD][N/A]0.470000;[2017-09-14][Cash Dividend][USD][N/A]0.470000;[2017-12-14][Cash Dividend][USD][N/A]0.480000;[2018-03-14][Cash Dividend][USD][N/A]0.480000;[2018-06-14][Cash Dividend][USD][N/A]0.480000;[2018-09-14][Cash Dividend][USD][N/A]0.480000;[2018-12-14][Cash Dividend][USD][N/A]0.550000;[2019-03-14][Cash Dividend][USD][N/A]0.550000;[2019-06-14][Cash Dividend][USD][N/A]0.550000;[2019-09-13][Cash Dividend][USD][N/A]0.550000;[2019-12-13][Cash Dividend][USD][N/A]0.610000;[2020-03-13][Cash Dividend][USD][N/A]0.610000;[2020-06-12][Cash Dividend][USD][N/A]0.610000;[2020-09-14][Cash Dividend][USD][N/A]0.610000;[2020-12-14][Cash Dividend][USD][N/A]0.650000;[2021-03-12][Cash Dividend][USD][N/A]0.650000;[2021-06-14][Cash Dividend][USD][N/A]0.650000;[2021-09-14][Cash Dividend][USD][N/A]0.650000;[2021-12-14][Cash Dividend][USD][N/A]0.690000;[2022-03-14][Cash Dividend][USD][N/A]0.690000;[2022-06-14][Cash Dividend][USD][N/A]0.690000;[2022-09-14][Cash Dividend][USD][N/A]0.690000;[2022-12-14][Cash Dividend][USD][N/A]0.730000;[2023-03-14][Cash Dividend][USD][N/A]0.730000;[2023-06-14][Cash Dividend][USD][N/A]0.730000;[2023-09-14][Cash Dividend][USD][N/A]0.730000;[2023-12-14][Cash Dividend][USD][N/A]0.770000;[2024-03-14][Cash Dividend][USD][N/A]0.770000;[2024-06-17][Cash Dividend][USD][N/A]0.770000;[2024-09-16][Cash Dividend][USD][N/A]0.770000;[2024-12-16][Cash Dividend][USD][N/A]0.810000;[2025-03-17][Cash Dividend][USD][N/A]0.810000;[2025-06-16][Cash Dividend][USD][N/A]0.810000;</t>
  </si>
  <si>
    <t>[2024-03-13][Cash Dividend][USD]0.400000;[2024-07-09][Cash Dividend][USD]0.400000;[2024-09-18][Cash Dividend][USD]0.400000;[2024-12-18][Cash Dividend][USD]0.400000;[2025-04-10][Cash Dividend][USD]0.416000;[2025-06-18][Cash Dividend][USD]0.416000;</t>
  </si>
  <si>
    <t>[2024-03-13][Cash Dividend][USD][N/A]0.400000;[2024-07-09][Cash Dividend][USD][N/A]0.400000;[2024-09-18][Cash Dividend][USD][N/A]0.400000;[2024-12-18][Cash Dividend][USD][N/A]0.400000;[2025-04-10][Cash Dividend][USD][N/A]0.416000;[2025-06-18][Cash Dividend][USD][N/A]0.416000;</t>
  </si>
  <si>
    <t>[1990-08-27][Cash Dividend][USD]0.001000;[1991-05-24][Cash Dividend][USD]0.001000;[1992-04-10][Cash Dividend][USD]0.001000;[1993-03-26][Cash Dividend][USD]0.001900;[1994-03-25][Cash Dividend][USD]0.003800;[1995-03-28][Cash Dividend][USD]0.003800;[1996-04-01][Cash Dividend][USD]0.003800;[1997-04-01][Cash Dividend][USD]0.003800;[1998-03-30][Cash Dividend][USD]0.003800;[1999-03-30][Cash Dividend][USD]0.003800;[2000-03-30][Cash Dividend][USD]0.003800;[2001-03-29][Cash Dividend][USD]0.007500;[2002-03-27][Cash Dividend][USD]0.007500;[2003-03-28][Cash Dividend][USD]0.007500;[2004-03-30][Cash Dividend][USD]0.015000;[2005-03-30][Cash Dividend][USD]0.015000;[2006-03-30][Cash Dividend][USD]0.030000;[2007-03-29][Cash Dividend][USD]0.030000;[2008-03-31][Cash Dividend][USD]0.030000;[2009-03-31][Cash Dividend][USD]0.030000;[2010-04-01][Cash Dividend][USD]0.030000;[2010-06-03][Cash Dividend][USD]0.125000;[2010-09-10][Cash Dividend][USD]0.125000;[2010-12-03][Cash Dividend][USD]0.125000;[2011-03-03][Cash Dividend][USD]0.125000;[2011-06-03][Cash Dividend][USD]0.162500;[2011-09-02][Cash Dividend][USD]0.162500;[2011-12-05][Cash Dividend][USD]0.162500;[2012-03-01][Cash Dividend][USD]0.162500;[2012-06-13][Cash Dividend][USD]0.212500;[2012-09-12][Cash Dividend][USD]0.212500;[2012-12-07][Cash Dividend][USD]0.212500;[2013-03-13][Cash Dividend][USD]0.212500;[2013-06-13][Cash Dividend][USD]0.280000;[2013-09-11][Cash Dividend][USD]0.280000;[2013-12-04][Cash Dividend][USD]0.280000;[2014-03-12][Cash Dividend][USD]0.280000;[2014-06-12][Cash Dividend][USD]0.375000;[2014-09-10][Cash Dividend][USD]0.375000;[2014-12-03][Cash Dividend][USD]0.375000;[2015-03-11][Cash Dividend][USD]0.375000;[2015-06-11][Cash Dividend][USD]0.500000;[2015-09-09][Cash Dividend][USD]0.500000;[2015-12-02][Cash Dividend][USD]0.500000;[2016-03-09][Cash Dividend][USD]0.500000;[2016-06-15][Cash Dividend][USD]0.625000;[2016-09-07][Cash Dividend][USD]0.625000;[2016-11-30][Cash Dividend][USD]0.625000;[2017-03-08][Cash Dividend][USD]0.625000;[2017-06-15][Cash Dividend][USD]0.750000;[2017-09-07][Cash Dividend][USD]0.750000;[2017-11-30][Cash Dividend][USD]0.750000;[2018-03-08][Cash Dividend][USD]0.750000;[2018-06-15][Cash Dividend][USD]0.900000;[2018-09-06][Cash Dividend][USD]0.900000;[2018-11-30][Cash Dividend][USD]0.900000;[2019-03-08][Cash Dividend][USD]0.900000;[2019-06-14][Cash Dividend][USD]1.080000;[2019-09-13][Cash Dividend][USD]1.080000;[2019-12-06][Cash Dividend][USD]1.080000;[2020-03-13][Cash Dividend][USD]1.080000;[2020-06-19][Cash Dividend][USD]1.250000;[2020-09-11][Cash Dividend][USD]1.250000;[2020-12-04][Cash Dividend][USD]1.250000;[2021-03-12][Cash Dividend][USD]1.250000;[2021-06-18][Cash Dividend][USD]1.450000;[2021-09-10][Cash Dividend][USD]1.450000;[2021-12-03][Cash Dividend][USD]1.450000;[2022-03-11][Cash Dividend][USD]1.450000;[2022-06-16][Cash Dividend][USD]1.650000;[2022-09-09][Cash Dividend][USD]1.650000;[2022-12-02][Cash Dividend][USD]1.650000;[2023-03-10][Cash Dividend][USD]1.650000;[2023-06-15][Cash Dividend][USD]1.880000;[2023-09-08][Cash Dividend][USD]1.880000;[2023-12-01][Cash Dividend][USD]1.880000;[2024-03-08][Cash Dividend][USD]1.880000;[2024-06-17][Cash Dividend][USD]2.100000;[2024-09-16][Cash Dividend][USD]2.100000;[2024-12-09][Cash Dividend][USD]2.100000;[2025-03-10][Cash Dividend][USD]2.100000;[2025-06-16][Cash Dividend][USD]2.210000;</t>
  </si>
  <si>
    <t>[1990-08-27][Cash Dividend][USD][N/A]0.001000;[1991-05-24][Cash Dividend][USD][N/A]0.001000;[1992-04-10][Cash Dividend][USD][N/A]0.001000;[1993-03-26][Cash Dividend][USD][N/A]0.001900;[1994-03-25][Cash Dividend][USD][N/A]0.003800;[1995-03-28][Cash Dividend][USD][N/A]0.003800;[1996-04-01][Cash Dividend][USD][N/A]0.003800;[1997-04-01][Cash Dividend][USD][N/A]0.003800;[1998-03-30][Cash Dividend][USD][N/A]0.003800;[1999-03-30][Cash Dividend][USD][N/A]0.003800;[2000-03-30][Cash Dividend][USD][N/A]0.003800;[2001-03-29][Cash Dividend][USD][N/A]0.007500;[2002-03-27][Cash Dividend][USD][N/A]0.007500;[2003-03-28][Cash Dividend][USD][N/A]0.007500;[2004-03-30][Cash Dividend][USD][N/A]0.015000;[2005-03-30][Cash Dividend][USD][N/A]0.015000;[2006-03-30][Cash Dividend][USD][N/A]0.030000;[2007-03-29][Cash Dividend][USD][N/A]0.030000;[2008-03-31][Cash Dividend][USD][N/A]0.030000;[2009-03-31][Cash Dividend][USD][N/A]0.030000;[2010-04-01][Cash Dividend][USD][N/A]0.030000;[2010-06-03][Cash Dividend][USD][N/A]0.125000;[2010-09-10][Cash Dividend][USD][N/A]0.125000;[2010-12-03][Cash Dividend][USD][N/A]0.125000;[2011-03-03][Cash Dividend][USD][N/A]0.125000;[2011-06-03][Cash Dividend][USD][N/A]0.162500;[2011-09-02][Cash Dividend][USD][N/A]0.162500;[2011-12-05][Cash Dividend][USD][N/A]0.162500;[2012-03-01][Cash Dividend][USD][N/A]0.162500;[2012-06-13][Cash Dividend][USD][N/A]0.212500;[2012-09-12][Cash Dividend][USD][N/A]0.212500;[2012-12-07][Cash Dividend][USD][N/A]0.212500;[2013-03-13][Cash Dividend][USD][N/A]0.212500;[2013-06-13][Cash Dividend][USD][N/A]0.280000;[2013-09-11][Cash Dividend][USD][N/A]0.280000;[2013-12-04][Cash Dividend][USD][N/A]0.280000;[2014-03-12][Cash Dividend][USD][N/A]0.280000;[2014-06-12][Cash Dividend][USD][N/A]0.375000;[2014-09-10][Cash Dividend][USD][N/A]0.375000;[2014-12-03][Cash Dividend][USD][N/A]0.375000;[2015-03-11][Cash Dividend][USD][N/A]0.375000;[2015-06-11][Cash Dividend][USD][N/A]0.500000;[2015-09-09][Cash Dividend][USD][N/A]0.500000;[2015-12-02][Cash Dividend][USD][N/A]0.500000;[2016-03-09][Cash Dividend][USD][N/A]0.500000;[2016-06-15][Cash Dividend][USD][N/A]0.625000;[2016-09-07][Cash Dividend][USD][N/A]0.625000;[2016-11-30][Cash Dividend][USD][N/A]0.625000;[2017-03-08][Cash Dividend][USD][N/A]0.625000;[2017-06-15][Cash Dividend][USD][N/A]0.750000;[2017-09-07][Cash Dividend][USD][N/A]0.750000;[2017-11-30][Cash Dividend][USD][N/A]0.750000;[2018-03-08][Cash Dividend][USD][N/A]0.750000;[2018-06-15][Cash Dividend][USD][N/A]0.900000;[2018-09-06][Cash Dividend][USD][N/A]0.900000;[2018-11-30][Cash Dividend][USD][N/A]0.900000;[2019-03-08][Cash Dividend][USD][N/A]0.900000;[2019-06-14][Cash Dividend][USD][N/A]1.080000;[2019-09-13][Cash Dividend][USD][N/A]1.080000;[2019-12-06][Cash Dividend][USD][N/A]1.080000;[2020-03-13][Cash Dividend][USD][N/A]1.080000;[2020-06-19][Cash Dividend][USD][N/A]1.250000;[2020-09-11][Cash Dividend][USD][N/A]1.250000;[2020-12-04][Cash Dividend][USD][N/A]1.250000;[2021-03-12][Cash Dividend][USD][N/A]1.250000;[2021-06-18][Cash Dividend][USD][N/A]1.450000;[2021-09-10][Cash Dividend][USD][N/A]1.450000;[2021-12-03][Cash Dividend][USD][N/A]1.450000;[2022-03-11][Cash Dividend][USD][N/A]1.450000;[2022-06-16][Cash Dividend][USD][N/A]1.650000;[2022-09-09][Cash Dividend][USD][N/A]1.650000;[2022-12-02][Cash Dividend][USD][N/A]1.650000;[2023-03-10][Cash Dividend][USD][N/A]1.650000;[2023-06-15][Cash Dividend][USD][N/A]1.880000;[2023-09-08][Cash Dividend][USD][N/A]1.880000;[2023-12-01][Cash Dividend][USD][N/A]1.880000;[2024-03-08][Cash Dividend][USD][N/A]1.880000;[2024-06-17][Cash Dividend][USD][N/A]2.100000;[2024-09-16][Cash Dividend][USD][N/A]2.100000;[2024-12-09][Cash Dividend][USD][N/A]2.100000;[2025-03-10][Cash Dividend][USD][N/A]2.100000;[2025-06-16][Cash Dividend][USD][N/A]2.210000;</t>
  </si>
  <si>
    <t>[1985-12-24][Cash Dividend][USD]0.212500;[1986-03-24][Cash Dividend][USD]0.225000;[1986-06-24][Cash Dividend][USD]0.225000;[1986-09-24][Cash Dividend][USD]0.225000;[1986-12-24][Cash Dividend][USD]0.225000;[1987-03-25][Cash Dividend][USD]0.240000;[1987-06-24][Cash Dividend][USD]0.240000;[1987-09-24][Cash Dividend][USD]0.240000;[1987-12-24][Cash Dividend][USD]0.240000;[1988-03-25][Cash Dividend][USD]0.255000;[1988-06-24][Cash Dividend][USD]0.255000;[1988-09-26][Cash Dividend][USD]0.255000;[1988-12-23][Cash Dividend][USD]0.255000;[1989-04-04][Cash Dividend][USD]0.275000;[1989-07-03][Cash Dividend][USD]0.275000;[1989-10-03][Cash Dividend][USD]0.275000;[1990-01-04][Cash Dividend][USD]0.275000;[1990-04-04][Cash Dividend][USD]0.295000;[1990-07-03][Cash Dividend][USD]0.295000;[1990-10-03][Cash Dividend][USD]0.295000;[1991-01-04][Cash Dividend][USD]0.295000;[1991-04-04][Cash Dividend][USD]0.315000;[1991-07-03][Cash Dividend][USD]0.315000;[1991-10-04][Cash Dividend][USD]0.315000;[1992-01-06][Cash Dividend][USD]0.315000;[1992-04-06][Cash Dividend][USD]0.325000;[1992-07-06][Cash Dividend][USD]0.325000;[1992-10-05][Cash Dividend][USD]0.325000;[1993-01-05][Cash Dividend][USD]0.325000;[1993-04-02][Cash Dividend][USD]0.335000;[1993-07-02][Cash Dividend][USD]0.335000;[1993-10-04][Cash Dividend][USD]0.335000;[1994-01-04][Cash Dividend][USD]0.335000;[1994-04-05][Cash Dividend][USD]0.345000;[1994-07-05][Cash Dividend][USD]0.345000;[1994-10-04][Cash Dividend][USD]0.345000;[1995-01-04][Cash Dividend][USD]0.345000;[1995-04-04][Cash Dividend][USD]0.350000;[1995-07-06][Cash Dividend][USD]0.350000;[1995-10-05][Cash Dividend][USD]0.350000;[1996-01-08][Cash Dividend][USD]0.350000;[1996-04-08][Cash Dividend][USD]0.360000;[1996-07-08][Cash Dividend][USD]0.360000;[1996-10-08][Cash Dividend][USD]0.360000;[1997-01-08][Cash Dividend][USD]0.360000;[1997-04-08][Cash Dividend][USD]0.370000;[1997-07-08][Cash Dividend][USD]0.385000;[1997-10-08][Cash Dividend][USD]0.385000;[1998-01-07][Cash Dividend][USD]0.385000;[1998-04-07][Cash Dividend][USD]0.385000;[1998-07-08][Cash Dividend][USD]0.385000;[1998-10-07][Cash Dividend][USD]0.385000;[1999-01-06][Cash Dividend][USD]0.385000;[1999-04-07][Cash Dividend][USD]0.385000;[1999-07-07][Cash Dividend][USD]0.385000;[1999-10-06][Cash Dividend][USD]0.385000;[2000-01-06][Cash Dividend][USD]0.385000;[2000-04-06][Cash Dividend][USD]0.385000;[2000-07-03][Cash Dividend][USD]0.338400;[2000-07-06][Cash Dividend][USD]0.046500;[2000-10-05][Cash Dividend][USD]0.385000;[2001-01-08][Cash Dividend][USD]0.385000;[2001-04-06][Cash Dividend][USD]0.385000;[2001-07-06][Cash Dividend][USD]0.385000;[2001-10-05][Cash Dividend][USD]0.385000;[2002-01-08][Cash Dividend][USD]0.385000;[2002-04-08][Cash Dividend][USD]0.385000;[2002-07-08][Cash Dividend][USD]0.385000;[2002-10-08][Cash Dividend][USD]0.385000;[2003-01-08][Cash Dividend][USD]0.385000;[2003-04-08][Cash Dividend][USD]0.385000;[2003-07-08][Cash Dividend][USD]0.385000;[2003-10-08][Cash Dividend][USD]0.385000;[2004-01-07][Cash Dividend][USD]0.385000;[2004-04-06][Cash Dividend][USD]0.385000;[2004-07-07][Cash Dividend][USD]0.385000;[2004-10-06][Cash Dividend][USD]0.385000;[2005-01-06][Cash Dividend][USD]0.385000;[2005-04-06][Cash Dividend][USD]0.405000;[2005-07-06][Cash Dividend][USD]0.405000;[2005-10-05][Cash Dividend][USD]0.405000;[2006-01-06][Cash Dividend][USD]0.405000;[2006-04-06][Cash Dividend][USD]0.405000;[2006-07-06][Cash Dividend][USD]0.405000;[2006-10-05][Cash Dividend][USD]0.405000;[2007-01-08][Cash Dividend][USD]0.405000;[2007-04-05][Cash Dividend][USD]0.405000;[2007-07-06][Cash Dividend][USD]0.405000;[2007-10-05][Cash Dividend][USD]0.430000;[2008-01-08][Cash Dividend][USD]0.430000;[2008-04-08][Cash Dividend][USD]0.430000;[2008-07-08][Cash Dividend][USD]0.430000;[2008-10-08][Cash Dividend][USD]0.460000;[2009-01-07][Cash Dividend][USD]0.460000;[2009-04-07][Cash Dividend][USD]0.460000;[2009-07-08][Cash Dividend][USD]0.460000;[2009-10-07][Cash Dividend][USD]0.475000;[2010-01-06][Cash Dividend][USD]0.475000;[2010-04-07][Cash Dividend][USD]0.475000;[2010-07-07][Cash Dividend][USD]0.475000;[2010-10-06][Cash Dividend][USD]0.487500;[2011-01-06][Cash Dividend][USD]0.487500;[2011-04-06][Cash Dividend][USD]0.487500;[2011-07-06][Cash Dividend][USD]0.487500;[2011-10-05][Cash Dividend][USD]0.500000;[2012-01-06][Cash Dividend][USD]0.500000;[2012-04-05][Cash Dividend][USD]0.500000;[2012-07-06][Cash Dividend][USD]0.500000;[2012-10-05][Cash Dividend][USD]0.515000;[2013-01-08][Cash Dividend][USD]0.515000;[2013-04-08][Cash Dividend][USD]0.515000;[2013-07-08][Cash Dividend][USD]0.515000;[2013-10-08][Cash Dividend][USD]0.530000;[2014-01-08][Cash Dividend][USD]0.530000;[2014-04-08][Cash Dividend][USD]0.530000;[2014-07-08][Cash Dividend][USD]0.530000;[2014-10-08][Cash Dividend][USD]0.550000;[2015-01-07][Cash Dividend][USD]0.550000;[2015-04-08][Cash Dividend][USD]0.550000;[2015-07-08][Cash Dividend][USD]0.550000;[2015-10-07][Cash Dividend][USD]0.565000;[2016-01-06][Cash Dividend][USD]0.565000;[2016-04-06][Cash Dividend][USD]0.565000;[2016-07-06][Cash Dividend][USD]0.565000;[2016-10-05][Cash Dividend][USD]0.577500;[2017-01-06][Cash Dividend][USD]0.577500;[2017-04-06][Cash Dividend][USD]0.577500;[2017-07-06][Cash Dividend][USD]0.577500;[2017-10-06][Cash Dividend][USD]0.590000;[2018-01-09][Cash Dividend][USD]0.590000;[2018-04-09][Cash Dividend][USD]0.590000;[2018-07-09][Cash Dividend][USD]0.590000;[2018-10-09][Cash Dividend][USD]0.602500;[2019-01-09][Cash Dividend][USD]0.602500;[2019-04-09][Cash Dividend][USD]0.602500;[2019-07-09][Cash Dividend][USD]0.602500;[2019-10-09][Cash Dividend][USD]0.615000;[2020-01-09][Cash Dividend][USD]0.615000;[2020-04-09][Cash Dividend][USD]0.615000;[2020-07-09][Cash Dividend][USD]0.615000;[2020-10-08][Cash Dividend][USD]0.627500;[2021-01-07][Cash Dividend][USD]0.627500;[2021-04-08][Cash Dividend][USD]0.627500;[2021-07-08][Cash Dividend][USD]0.627500;[2021-10-07][Cash Dividend][USD]0.640000;[2022-01-07][Cash Dividend][USD]0.640000;[2022-04-07][Cash Dividend][USD]0.640000;[2022-07-07][Cash Dividend][USD]0.640000;[2022-10-06][Cash Dividend][USD]0.652500;[2023-01-09][Cash Dividend][USD]0.652500;[2023-04-06][Cash Dividend][USD]0.652500;[2023-07-07][Cash Dividend][USD]0.652500;[2023-10-06][Cash Dividend][USD]0.665000;[2024-01-09][Cash Dividend][USD]0.665000;[2024-04-09][Cash Dividend][USD]0.665000;[2024-07-10][Cash Dividend][USD]0.665000;[2024-10-10][Cash Dividend][USD]0.677500;[2025-01-10][Cash Dividend][USD]0.677500;[2025-04-10][Cash Dividend][USD]0.677500;[2025-07-10][Cash Dividend][USD]0.677500;</t>
  </si>
  <si>
    <t>[1985-12-24][Cash Dividend][USD][N/A]0.212500;[1986-03-24][Cash Dividend][USD][N/A]0.225000;[1986-06-24][Cash Dividend][USD][N/A]0.225000;[1986-09-24][Cash Dividend][USD][N/A]0.225000;[1986-12-24][Cash Dividend][USD][N/A]0.225000;[1987-03-25][Cash Dividend][USD][N/A]0.240000;[1987-06-24][Cash Dividend][USD][N/A]0.240000;[1987-09-24][Cash Dividend][USD][N/A]0.240000;[1987-12-24][Cash Dividend][USD][N/A]0.240000;[1988-03-25][Cash Dividend][USD][N/A]0.255000;[1988-06-24][Cash Dividend][USD][N/A]0.255000;[1988-09-26][Cash Dividend][USD][N/A]0.255000;[1988-12-23][Cash Dividend][USD][N/A]0.255000;[1989-04-04][Cash Dividend][USD][N/A]0.275000;[1989-07-03][Cash Dividend][USD][N/A]0.275000;[1989-10-03][Cash Dividend][USD][N/A]0.275000;[1990-01-04][Cash Dividend][USD][N/A]0.275000;[1990-04-04][Cash Dividend][USD][N/A]0.295000;[1990-07-03][Cash Dividend][USD][N/A]0.295000;[1990-10-03][Cash Dividend][USD][N/A]0.295000;[1991-01-04][Cash Dividend][USD][N/A]0.295000;[1991-04-04][Cash Dividend][USD][N/A]0.315000;[1991-07-03][Cash Dividend][USD][N/A]0.315000;[1991-10-04][Cash Dividend][USD][N/A]0.315000;[1992-01-06][Cash Dividend][USD][N/A]0.315000;[1992-04-06][Cash Dividend][USD][N/A]0.325000;[1992-07-06][Cash Dividend][USD][N/A]0.325000;[1992-10-05][Cash Dividend][USD][N/A]0.325000;[1993-01-05][Cash Dividend][USD][N/A]0.325000;[1993-04-02][Cash Dividend][USD][N/A]0.335000;[1993-07-02][Cash Dividend][USD][N/A]0.335000;[1993-10-04][Cash Dividend][USD][N/A]0.335000;[1994-01-04][Cash Dividend][USD][N/A]0.335000;[1994-04-05][Cash Dividend][USD][N/A]0.345000;[1994-07-05][Cash Dividend][USD][N/A]0.345000;[1994-10-04][Cash Dividend][USD][N/A]0.345000;[1995-01-04][Cash Dividend][USD][N/A]0.345000;[1995-04-04][Cash Dividend][USD][N/A]0.350000;[1995-07-06][Cash Dividend][USD][N/A]0.350000;[1995-10-05][Cash Dividend][USD][N/A]0.350000;[1996-01-08][Cash Dividend][USD][N/A]0.350000;[1996-04-08][Cash Dividend][USD][N/A]0.360000;[1996-07-08][Cash Dividend][USD][N/A]0.360000;[1996-10-08][Cash Dividend][USD][N/A]0.360000;[1997-01-08][Cash Dividend][USD][N/A]0.360000;[1997-04-08][Cash Dividend][USD][N/A]0.370000;[1997-07-08][Cash Dividend][USD][N/A]0.385000;[1997-10-08][Cash Dividend][USD][N/A]0.385000;[1998-01-07][Cash Dividend][USD][N/A]0.385000;[1998-04-07][Cash Dividend][USD][N/A]0.385000;[1998-07-08][Cash Dividend][USD][N/A]0.385000;[1998-10-07][Cash Dividend][USD][N/A]0.385000;[1999-01-06][Cash Dividend][USD][N/A]0.385000;[1999-04-07][Cash Dividend][USD][N/A]0.385000;[1999-07-07][Cash Dividend][USD][N/A]0.385000;[1999-10-06][Cash Dividend][USD][N/A]0.385000;[2000-01-06][Cash Dividend][USD][N/A]0.385000;[2000-04-06][Cash Dividend][USD][N/A]0.385000;[2000-07-03][Cash Dividend][USD][N/A]0.338400;[2000-07-06][Cash Dividend][USD][N/A]0.046500;[2000-10-05][Cash Dividend][USD][N/A]0.385000;[2001-01-08][Cash Dividend][USD][N/A]0.385000;[2001-04-06][Cash Dividend][USD][N/A]0.385000;[2001-07-06][Cash Dividend][USD][N/A]0.385000;[2001-10-05][Cash Dividend][USD][N/A]0.385000;[2002-01-08][Cash Dividend][USD][N/A]0.385000;[2002-04-08][Cash Dividend][USD][N/A]0.385000;[2002-07-08][Cash Dividend][USD][N/A]0.385000;[2002-10-08][Cash Dividend][USD][N/A]0.385000;[2003-01-08][Cash Dividend][USD][N/A]0.385000;[2003-04-08][Cash Dividend][USD][N/A]0.385000;[2003-07-08][Cash Dividend][USD][N/A]0.385000;[2003-10-08][Cash Dividend][USD][N/A]0.385000;[2004-01-07][Cash Dividend][USD][N/A]0.385000;[2004-04-06][Cash Dividend][USD][N/A]0.385000;[2004-07-07][Cash Dividend][USD][N/A]0.385000;[2004-10-06][Cash Dividend][USD][N/A]0.385000;[2005-01-06][Cash Dividend][USD][N/A]0.385000;[2005-04-06][Cash Dividend][USD][N/A]0.405000;[2005-07-06][Cash Dividend][USD][N/A]0.405000;[2005-10-05][Cash Dividend][USD][N/A]0.405000;[2006-01-06][Cash Dividend][USD][N/A]0.405000;[2006-04-06][Cash Dividend][USD][N/A]0.405000;[2006-07-06][Cash Dividend][USD][N/A]0.405000;[2006-10-05][Cash Dividend][USD][N/A]0.405000;[2007-01-08][Cash Dividend][USD][N/A]0.405000;[2007-04-05][Cash Dividend][USD][N/A]0.405000;[2007-07-06][Cash Dividend][USD][N/A]0.405000;[2007-10-05][Cash Dividend][USD][N/A]0.430000;[2008-01-08][Cash Dividend][USD][N/A]0.430000;[2008-04-08][Cash Dividend][USD][N/A]0.430000;[2008-07-08][Cash Dividend][USD][N/A]0.430000;[2008-10-08][Cash Dividend][USD][N/A]0.460000;[2009-01-07][Cash Dividend][USD][N/A]0.460000;[2009-04-07][Cash Dividend][USD][N/A]0.460000;[2009-07-08][Cash Dividend][USD][N/A]0.460000;[2009-10-07][Cash Dividend][USD][N/A]0.475000;[2010-01-06][Cash Dividend][USD][N/A]0.475000;[2010-04-07][Cash Dividend][USD][N/A]0.475000;[2010-07-07][Cash Dividend][USD][N/A]0.475000;[2010-10-06][Cash Dividend][USD][N/A]0.487500;[2011-01-06][Cash Dividend][USD][N/A]0.487500;[2011-04-06][Cash Dividend][USD][N/A]0.487500;[2011-07-06][Cash Dividend][USD][N/A]0.487500;[2011-10-05][Cash Dividend][USD][N/A]0.500000;[2012-01-06][Cash Dividend][USD][N/A]0.500000;[2012-04-05][Cash Dividend][USD][N/A]0.500000;[2012-07-06][Cash Dividend][USD][N/A]0.500000;[2012-10-05][Cash Dividend][USD][N/A]0.515000;[2013-01-08][Cash Dividend][USD][N/A]0.515000;[2013-04-08][Cash Dividend][USD][N/A]0.515000;[2013-07-08][Cash Dividend][USD][N/A]0.515000;[2013-10-08][Cash Dividend][USD][N/A]0.530000;[2014-01-08][Cash Dividend][USD][N/A]0.530000;[2014-04-08][Cash Dividend][USD][N/A]0.530000;[2014-07-08][Cash Dividend][USD][N/A]0.530000;[2014-10-08][Cash Dividend][USD][N/A]0.550000;[2015-01-07][Cash Dividend][USD][N/A]0.550000;[2015-04-08][Cash Dividend][USD][N/A]0.550000;[2015-07-08][Cash Dividend][USD][N/A]0.550000;[2015-10-07][Cash Dividend][USD][N/A]0.565000;[2016-01-06][Cash Dividend][USD][N/A]0.565000;[2016-04-06][Cash Dividend][USD][N/A]0.565000;[2016-07-06][Cash Dividend][USD][N/A]0.565000;[2016-10-05][Cash Dividend][USD][N/A]0.577500;[2017-01-06][Cash Dividend][USD][N/A]0.577500;[2017-04-06][Cash Dividend][USD][N/A]0.577500;[2017-07-06][Cash Dividend][USD][N/A]0.577500;[2017-10-06][Cash Dividend][USD][N/A]0.590000;[2018-01-09][Cash Dividend][USD][N/A]0.590000;[2018-04-09][Cash Dividend][USD][N/A]0.590000;[2018-07-09][Cash Dividend][USD][N/A]0.590000;[2018-10-09][Cash Dividend][USD][N/A]0.602500;[2019-01-09][Cash Dividend][USD][N/A]0.602500;[2019-04-09][Cash Dividend][USD][N/A]0.602500;[2019-07-09][Cash Dividend][USD][N/A]0.602500;[2019-10-09][Cash Dividend][USD][N/A]0.615000;[2020-01-09][Cash Dividend][USD][N/A]0.615000;[2020-04-09][Cash Dividend][USD][N/A]0.615000;[2020-07-09][Cash Dividend][USD][N/A]0.615000;[2020-10-08][Cash Dividend][USD][N/A]0.627500;[2021-01-07][Cash Dividend][USD][N/A]0.627500;[2021-04-08][Cash Dividend][USD][N/A]0.627500;[2021-07-08][Cash Dividend][USD][N/A]0.627500;[2021-10-07][Cash Dividend][USD][N/A]0.640000;[2022-01-07][Cash Dividend][USD][N/A]0.640000;[2022-04-07][Cash Dividend][USD][N/A]0.640000;[2022-07-07][Cash Dividend][USD][N/A]0.640000;[2022-10-06][Cash Dividend][USD][N/A]0.652500;[2023-01-09][Cash Dividend][USD][N/A]0.652500;[2023-04-06][Cash Dividend][USD][N/A]0.652500;[2023-07-07][Cash Dividend][USD][N/A]0.652500;[2023-10-06][Cash Dividend][USD][N/A]0.665000;[2024-01-09][Cash Dividend][USD][N/A]0.665000;[2024-04-09][Cash Dividend][USD][N/A]0.665000;[2024-07-10][Cash Dividend][USD][N/A]0.665000;[2024-10-10][Cash Dividend][USD][N/A]0.677500;[2025-01-10][Cash Dividend][USD][N/A]0.677500;[2025-04-10][Cash Dividend][USD][N/A]0.677500;[2025-07-10][Cash Dividend][USD][N/A]0.677500;</t>
  </si>
  <si>
    <t>[2003-02-19][Cash Dividend][USD]0.080000;[2003-10-15][Cash Dividend][USD]0.160000;[2004-08-23][Cash Dividend][USD]0.080000;[2004-11-15][Cash Dividend][USD]0.080000;[2004-11-15][Special Cash Dividend][USD]3.000000;[2005-02-15][Cash Dividend][USD]0.080000;[2005-05-16][Cash Dividend][USD]0.080000;[2005-08-15][Cash Dividend][USD]0.080000;[2005-11-15][Cash Dividend][USD]0.080000;[2006-02-15][Cash Dividend][USD]0.090000;[2006-05-15][Cash Dividend][USD]0.090000;[2006-08-15][Cash Dividend][USD]0.090000;[2006-11-14][Cash Dividend][USD]0.100000;[2007-02-13][Cash Dividend][USD]0.100000;[2007-05-15][Cash Dividend][USD]0.100000;[2007-08-14][Cash Dividend][USD]0.100000;[2007-11-13][Cash Dividend][USD]0.110000;[2008-02-19][Cash Dividend][USD]0.110000;[2008-05-13][Cash Dividend][USD]0.110000;[2008-08-19][Cash Dividend][USD]0.110000;[2008-11-18][Cash Dividend][USD]0.130000;[2009-02-17][Cash Dividend][USD]0.130000;[2009-05-19][Cash Dividend][USD]0.130000;[2009-08-18][Cash Dividend][USD]0.130000;[2009-11-17][Cash Dividend][USD]0.130000;[2010-02-16][Cash Dividend][USD]0.130000;[2010-05-18][Cash Dividend][USD]0.130000;[2010-08-17][Cash Dividend][USD]0.130000;[2010-11-16][Cash Dividend][USD]0.160000;[2011-02-15][Cash Dividend][USD]0.160000;[2011-05-17][Cash Dividend][USD]0.160000;[2011-08-16][Cash Dividend][USD]0.160000;[2011-11-15][Cash Dividend][USD]0.200000;[2012-02-14][Cash Dividend][USD]0.200000;[2012-05-15][Cash Dividend][USD]0.200000;[2012-08-14][Cash Dividend][USD]0.200000;[2012-11-13][Cash Dividend][USD]0.230000;[2013-02-19][Cash Dividend][USD]0.230000;[2013-05-14][Cash Dividend][USD]0.230000;[2013-08-13][Cash Dividend][USD]0.230000;[2013-11-19][Cash Dividend][USD]0.280000;[2014-02-18][Cash Dividend][USD]0.280000;[2014-05-13][Cash Dividend][USD]0.280000;[2014-08-19][Cash Dividend][USD]0.280000;[2014-11-18][Cash Dividend][USD]0.310000;[2015-02-17][Cash Dividend][USD]0.310000;[2015-05-19][Cash Dividend][USD]0.310000;[2015-08-18][Cash Dividend][USD]0.310000;[2015-11-17][Cash Dividend][USD]0.360000;[2016-02-16][Cash Dividend][USD]0.360000;[2016-05-17][Cash Dividend][USD]0.360000;[2016-08-16][Cash Dividend][USD]0.360000;[2016-11-15][Cash Dividend][USD]0.390000;[2017-02-14][Cash Dividend][USD]0.390000;[2017-05-16][Cash Dividend][USD]0.390000;[2017-08-15][Cash Dividend][USD]0.390000;[2017-11-15][Cash Dividend][USD]0.420000;[2018-02-14][Cash Dividend][USD]0.420000;[2018-05-16][Cash Dividend][USD]0.420000;[2018-08-15][Cash Dividend][USD]0.420000;[2018-11-14][Cash Dividend][USD]0.460000;[2019-02-20][Cash Dividend][USD]0.460000;[2019-05-15][Cash Dividend][USD]0.460000;[2019-08-14][Cash Dividend][USD]0.460000;[2019-11-20][Cash Dividend][USD]0.510000;[2020-02-19][Cash Dividend][USD]0.510000;[2020-05-20][Cash Dividend][USD]0.510000;[2020-08-19][Cash Dividend][USD]0.510000;[2020-11-18][Cash Dividend][USD]0.560000;[2021-02-17][Cash Dividend][USD]0.560000;[2021-05-19][Cash Dividend][USD]0.560000;[2021-08-18][Cash Dividend][USD]0.560000;[2021-11-17][Cash Dividend][USD]0.620000;[2022-02-16][Cash Dividend][USD]0.620000;[2022-05-18][Cash Dividend][USD]0.620000;[2022-08-17][Cash Dividend][USD]0.620000;[2022-11-16][Cash Dividend][USD]0.680000;[2023-02-15][Cash Dividend][USD]0.680000;[2023-05-17][Cash Dividend][USD]0.680000;[2023-08-16][Cash Dividend][USD]0.680000;[2023-11-15][Cash Dividend][USD]0.750000;[2024-02-14][Cash Dividend][USD]0.750000;[2024-05-15][Cash Dividend][USD]0.750000;[2024-08-15][Cash Dividend][USD]0.750000;[2024-11-21][Cash Dividend][USD]0.830000;[2025-02-20][Cash Dividend][USD]0.830000;[2025-05-15][Cash Dividend][USD]0.830000;[2025-08-21][Cash Dividend][USD]0.830000;</t>
  </si>
  <si>
    <t>[2003-02-19][Cash Dividend][USD][N/A]0.080000;[2003-10-15][Cash Dividend][USD][N/A]0.160000;[2004-08-23][Cash Dividend][USD][N/A]0.080000;[2004-11-15][Cash Dividend][USD][N/A]0.080000;[2004-11-15][Special Cash Dividend][USD][N/A]3.000000;[2005-02-15][Cash Dividend][USD][N/A]0.080000;[2005-05-16][Cash Dividend][USD][N/A]0.080000;[2005-08-15][Cash Dividend][USD][N/A]0.080000;[2005-11-15][Cash Dividend][USD][N/A]0.080000;[2006-02-15][Cash Dividend][USD][N/A]0.090000;[2006-05-15][Cash Dividend][USD][N/A]0.090000;[2006-08-15][Cash Dividend][USD][N/A]0.090000;[2006-11-14][Cash Dividend][USD][N/A]0.100000;[2007-02-13][Cash Dividend][USD][N/A]0.100000;[2007-05-15][Cash Dividend][USD][N/A]0.100000;[2007-08-14][Cash Dividend][USD][N/A]0.100000;[2007-11-13][Cash Dividend][USD][N/A]0.110000;[2008-02-19][Cash Dividend][USD][N/A]0.110000;[2008-05-13][Cash Dividend][USD][N/A]0.110000;[2008-08-19][Cash Dividend][USD][N/A]0.110000;[2008-11-18][Cash Dividend][USD][N/A]0.130000;[2009-02-17][Cash Dividend][USD][N/A]0.130000;[2009-05-19][Cash Dividend][USD][N/A]0.130000;[2009-08-18][Cash Dividend][USD][N/A]0.130000;[2009-11-17][Cash Dividend][USD][N/A]0.130000;[2010-02-16][Cash Dividend][USD][N/A]0.130000;[2010-05-18][Cash Dividend][USD][N/A]0.130000;[2010-08-17][Cash Dividend][USD][N/A]0.130000;[2010-11-16][Cash Dividend][USD][N/A]0.160000;[2011-02-15][Cash Dividend][USD][N/A]0.160000;[2011-05-17][Cash Dividend][USD][N/A]0.160000;[2011-08-16][Cash Dividend][USD][N/A]0.160000;[2011-11-15][Cash Dividend][USD][N/A]0.200000;[2012-02-14][Cash Dividend][USD][N/A]0.200000;[2012-05-15][Cash Dividend][USD][N/A]0.200000;[2012-08-14][Cash Dividend][USD][N/A]0.200000;[2012-11-13][Cash Dividend][USD][N/A]0.230000;[2013-02-19][Cash Dividend][USD][N/A]0.230000;[2013-05-14][Cash Dividend][USD][N/A]0.230000;[2013-08-13][Cash Dividend][USD][N/A]0.230000;[2013-11-19][Cash Dividend][USD][N/A]0.280000;[2014-02-18][Cash Dividend][USD][N/A]0.280000;[2014-05-13][Cash Dividend][USD][N/A]0.280000;[2014-08-19][Cash Dividend][USD][N/A]0.280000;[2014-11-18][Cash Dividend][USD][N/A]0.310000;[2015-02-17][Cash Dividend][USD][N/A]0.310000;[2015-05-19][Cash Dividend][USD][N/A]0.310000;[2015-08-18][Cash Dividend][USD][N/A]0.310000;[2015-11-17][Cash Dividend][USD][N/A]0.360000;[2016-02-16][Cash Dividend][USD][N/A]0.360000;[2016-05-17][Cash Dividend][USD][N/A]0.360000;[2016-08-16][Cash Dividend][USD][N/A]0.360000;[2016-11-15][Cash Dividend][USD][N/A]0.390000;[2017-02-14][Cash Dividend][USD][N/A]0.390000;[2017-05-16][Cash Dividend][USD][N/A]0.390000;[2017-08-15][Cash Dividend][USD][N/A]0.390000;[2017-11-15][Cash Dividend][USD][N/A]0.420000;[2018-02-14][Cash Dividend][USD][N/A]0.420000;[2018-05-16][Cash Dividend][USD][N/A]0.420000;[2018-08-15][Cash Dividend][USD][N/A]0.420000;[2018-11-14][Cash Dividend][USD][N/A]0.460000;[2019-02-20][Cash Dividend][USD][N/A]0.460000;[2019-05-15][Cash Dividend][USD][N/A]0.460000;[2019-08-14][Cash Dividend][USD][N/A]0.460000;[2019-11-20][Cash Dividend][USD][N/A]0.510000;[2020-02-19][Cash Dividend][USD][N/A]0.510000;[2020-05-20][Cash Dividend][USD][N/A]0.510000;[2020-08-19][Cash Dividend][USD][N/A]0.510000;[2020-11-18][Cash Dividend][USD][N/A]0.560000;[2021-02-17][Cash Dividend][USD][N/A]0.560000;[2021-05-19][Cash Dividend][USD][N/A]0.560000;[2021-08-18][Cash Dividend][USD][N/A]0.560000;[2021-11-17][Cash Dividend][USD][N/A]0.620000;[2022-02-16][Cash Dividend][USD][N/A]0.620000;[2022-05-18][Cash Dividend][USD][N/A]0.620000;[2022-08-17][Cash Dividend][USD][N/A]0.620000;[2022-11-16][Cash Dividend][USD][N/A]0.680000;[2023-02-15][Cash Dividend][USD][N/A]0.680000;[2023-05-17][Cash Dividend][USD][N/A]0.680000;[2023-08-16][Cash Dividend][USD][N/A]0.680000;[2023-11-15][Cash Dividend][USD][N/A]0.750000;[2024-02-14][Cash Dividend][USD][N/A]0.750000;[2024-05-15][Cash Dividend][USD][N/A]0.750000;[2024-08-15][Cash Dividend][USD][N/A]0.750000;[2024-11-21][Cash Dividend][USD][N/A]0.830000;[2025-02-20][Cash Dividend][USD][N/A]0.830000;[2025-05-15][Cash Dividend][USD][N/A]0.830000;[2025-08-21][Cash Dividend][USD][N/A]0.830000;</t>
  </si>
  <si>
    <t>[2014-05-21][Cash Dividend][EUR]2.034375;[2014-09-24][Cash Dividend][EUR]1.500000;[2015-05-26][Cash Dividend][EUR]1.160000;[2015-09-28][Cash Dividend][EUR]1.300000;[2016-05-27][Cash Dividend][EUR]1.360000;[2016-09-28][Cash Dividend][EUR]1.330000;[2017-05-29][Cash Dividend][EUR]1.330000;[2017-09-27][Cash Dividend][EUR]1.330000;[2018-05-29][Cash Dividend][EUR]1.330000;[2018-09-26][Cash Dividend][EUR]1.330000;[2019-05-27][Cash Dividend][EUR]1.790000;[2019-09-25][Cash Dividend][EUR]1.500000;[2020-06-08][Cash Dividend][EUR]1.750000;[2020-11-03][Cash Dividend][EUR]2.500000;[2021-06-01][Cash Dividend][EUR]1.790000;[2021-11-03][Cash Dividend][EUR]1.350000;[2022-06-06][Cash Dividend][EUR]1.750000;[2022-12-13][Cash Dividend][EUR]1.550000;[2023-06-12][Cash Dividend][EUR]1.550000;[2023-12-12][Cash Dividend][EUR]1.850000;[2024-06-18][Cash Dividend][EUR]2.510000;[2024-12-10][Cash Dividend][EUR]3.670000;[2025-06-17][Cash Dividend][EUR]3.830000;</t>
  </si>
  <si>
    <t>[2014-05-21][Cash Dividend][EUR][N/A]2.034375;[2014-09-24][Cash Dividend][EUR][N/A]1.500000;[2015-05-26][Cash Dividend][EUR][N/A]1.160000;[2015-09-28][Cash Dividend][EUR][N/A]1.300000;[2016-05-27][Cash Dividend][EUR][N/A]1.360000;[2016-09-28][Cash Dividend][EUR][N/A]1.330000;[2017-05-29][Cash Dividend][EUR][N/A]1.330000;[2017-09-27][Cash Dividend][EUR][N/A]1.330000;[2018-05-29][Cash Dividend][EUR][N/A]1.330000;[2018-09-26][Cash Dividend][EUR][N/A]1.330000;[2019-05-27][Cash Dividend][EUR][N/A]1.790000;[2019-09-25][Cash Dividend][EUR][N/A]1.500000;[2020-06-08][Cash Dividend][EUR][N/A]1.750000;[2020-11-03][Cash Dividend][EUR][N/A]2.500000;[2021-06-01][Cash Dividend][EUR][N/A]1.790000;[2021-11-03][Cash Dividend][EUR][N/A]1.350000;[2022-06-06][Cash Dividend][EUR][N/A]1.750000;[2022-12-13][Cash Dividend][EUR][N/A]1.550000;[2023-06-12][Cash Dividend][EUR][N/A]1.550000;[2023-12-12][Cash Dividend][EUR][N/A]1.850000;[2024-06-18][Cash Dividend][EUR][N/A]2.510000;[2024-12-10][Cash Dividend][EUR][N/A]3.670000;[2025-06-17][Cash Dividend][EUR][N/A]3.830000;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</si>
</sst>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\ #,##0.00\ \);_(* &quot;-&quot;??_);_(\ @_ \)"/>
  </numFmts>
  <fonts count="24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Segoe U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rgb="FFFFC7CE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8" fillId="0" borderId="0" applyFill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Fill="0" applyProtection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 applyFill="0" applyProtection="0"/>
    <xf numFmtId="0" fontId="12" fillId="0" borderId="0" applyFill="0" applyProtection="0"/>
    <xf numFmtId="0" fontId="8" fillId="0" borderId="0" applyFill="0" applyProtection="0"/>
    <xf numFmtId="0" fontId="8" fillId="0" borderId="0" applyFill="0" applyProtection="0"/>
    <xf numFmtId="0" fontId="5" fillId="0" borderId="0"/>
    <xf numFmtId="0" fontId="8" fillId="0" borderId="0" applyFill="0" applyProtection="0"/>
    <xf numFmtId="0" fontId="8" fillId="0" borderId="0" applyFill="0" applyProtection="0"/>
    <xf numFmtId="0" fontId="12" fillId="0" borderId="0"/>
    <xf numFmtId="0" fontId="5" fillId="0" borderId="0"/>
    <xf numFmtId="0" fontId="12" fillId="0" borderId="0" applyFill="0" applyProtection="0"/>
    <xf numFmtId="0" fontId="12" fillId="0" borderId="0"/>
    <xf numFmtId="0" fontId="5" fillId="0" borderId="0"/>
    <xf numFmtId="0" fontId="8" fillId="0" borderId="0" applyFill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4" fillId="4" borderId="0" applyNumberFormat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0" fillId="0" borderId="0" xfId="0"/>
    <xf numFmtId="0" fontId="7" fillId="0" borderId="0" xfId="2"/>
    <xf numFmtId="0" fontId="11" fillId="0" borderId="0" xfId="0" applyFont="1" applyFill="1"/>
    <xf numFmtId="0" fontId="0" fillId="0" borderId="0" xfId="0" applyFont="1" applyFill="1"/>
    <xf numFmtId="14" fontId="0" fillId="0" borderId="0" xfId="0" applyNumberFormat="1" applyFont="1" applyFill="1"/>
    <xf numFmtId="0" fontId="2" fillId="0" borderId="0" xfId="37"/>
    <xf numFmtId="14" fontId="2" fillId="0" borderId="0" xfId="37" applyNumberFormat="1"/>
    <xf numFmtId="49" fontId="15" fillId="0" borderId="0" xfId="1" applyNumberFormat="1" applyFont="1" applyFill="1" applyBorder="1" applyAlignment="1" applyProtection="1">
      <alignment horizontal="left" vertical="center" shrinkToFit="1"/>
    </xf>
    <xf numFmtId="49" fontId="15" fillId="0" borderId="0" xfId="36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horizontal="left" vertical="top" wrapText="1"/>
    </xf>
    <xf numFmtId="0" fontId="17" fillId="5" borderId="0" xfId="0" applyFont="1" applyFill="1"/>
    <xf numFmtId="0" fontId="19" fillId="0" borderId="0" xfId="39"/>
    <xf numFmtId="0" fontId="16" fillId="0" borderId="2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 vertical="top"/>
    </xf>
    <xf numFmtId="0" fontId="10" fillId="0" borderId="0" xfId="0" applyNumberFormat="1" applyFont="1"/>
    <xf numFmtId="0" fontId="10" fillId="0" borderId="0" xfId="0" applyNumberFormat="1" applyFont="1" applyAlignment="1">
      <alignment horizontal="right"/>
    </xf>
    <xf numFmtId="0" fontId="0" fillId="0" borderId="0" xfId="0" applyNumberFormat="1"/>
    <xf numFmtId="0" fontId="20" fillId="9" borderId="0" xfId="0" applyFont="1" applyFill="1"/>
    <xf numFmtId="0" fontId="20" fillId="2" borderId="0" xfId="0" applyFont="1" applyFill="1"/>
    <xf numFmtId="0" fontId="0" fillId="0" borderId="0" xfId="0" applyFill="1"/>
    <xf numFmtId="0" fontId="23" fillId="0" borderId="1" xfId="0" applyFont="1" applyFill="1" applyBorder="1"/>
    <xf numFmtId="0" fontId="20" fillId="0" borderId="0" xfId="0" applyFont="1" applyFill="1"/>
    <xf numFmtId="14" fontId="0" fillId="0" borderId="1" xfId="0" applyNumberFormat="1" applyFont="1" applyFill="1" applyBorder="1"/>
    <xf numFmtId="0" fontId="0" fillId="0" borderId="0" xfId="0" pivotButton="1"/>
    <xf numFmtId="43" fontId="0" fillId="0" borderId="0" xfId="0" applyNumberFormat="1"/>
    <xf numFmtId="10" fontId="0" fillId="0" borderId="0" xfId="0" applyNumberFormat="1"/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43" fontId="0" fillId="2" borderId="7" xfId="38" applyFont="1" applyFill="1" applyBorder="1"/>
    <xf numFmtId="10" fontId="0" fillId="2" borderId="7" xfId="41" applyNumberFormat="1" applyFont="1" applyFill="1" applyBorder="1"/>
    <xf numFmtId="0" fontId="0" fillId="2" borderId="7" xfId="0" applyFill="1" applyBorder="1" applyAlignment="1">
      <alignment horizontal="center"/>
    </xf>
    <xf numFmtId="0" fontId="21" fillId="2" borderId="7" xfId="0" applyFont="1" applyFill="1" applyBorder="1"/>
    <xf numFmtId="0" fontId="21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43" fontId="0" fillId="2" borderId="10" xfId="38" applyFont="1" applyFill="1" applyBorder="1"/>
    <xf numFmtId="10" fontId="0" fillId="2" borderId="10" xfId="41" applyNumberFormat="1" applyFont="1" applyFill="1" applyBorder="1"/>
    <xf numFmtId="0" fontId="21" fillId="2" borderId="10" xfId="0" applyFont="1" applyFill="1" applyBorder="1"/>
    <xf numFmtId="0" fontId="21" fillId="2" borderId="11" xfId="0" applyFont="1" applyFill="1" applyBorder="1"/>
  </cellXfs>
  <cellStyles count="42">
    <cellStyle name="Insatisfaisant" xfId="36" builtinId="27"/>
    <cellStyle name="Lien hypertexte" xfId="39" builtinId="8"/>
    <cellStyle name="Milliers" xfId="38" builtinId="3"/>
    <cellStyle name="Milliers 2" xfId="7"/>
    <cellStyle name="Milliers 2 2" xfId="34"/>
    <cellStyle name="Milliers 3" xfId="8"/>
    <cellStyle name="Milliers 4" xfId="9"/>
    <cellStyle name="Milliers 5" xfId="5"/>
    <cellStyle name="Normal" xfId="0" builtinId="0" customBuiltin="1"/>
    <cellStyle name="Normal 10" xfId="31"/>
    <cellStyle name="Normal 11" xfId="32"/>
    <cellStyle name="Normal 12" xfId="37"/>
    <cellStyle name="Normal 13" xfId="40"/>
    <cellStyle name="Normal 2" xfId="1"/>
    <cellStyle name="Normal 2 2" xfId="10"/>
    <cellStyle name="Normal 2 3" xfId="11"/>
    <cellStyle name="Normal 2 3 2" xfId="12"/>
    <cellStyle name="Normal 2 3 3" xfId="13"/>
    <cellStyle name="Normal 2 3_Page2" xfId="14"/>
    <cellStyle name="Normal 2 4" xfId="33"/>
    <cellStyle name="Normal 2 5" xfId="35"/>
    <cellStyle name="Normal 3" xfId="2"/>
    <cellStyle name="Normal 3 2" xfId="16"/>
    <cellStyle name="Normal 3 3" xfId="15"/>
    <cellStyle name="Normal 4" xfId="3"/>
    <cellStyle name="Normal 4 2" xfId="18"/>
    <cellStyle name="Normal 4 3" xfId="17"/>
    <cellStyle name="Normal 5" xfId="19"/>
    <cellStyle name="Normal 5 2" xfId="20"/>
    <cellStyle name="Normal 5 3" xfId="21"/>
    <cellStyle name="Normal 5_Page2" xfId="22"/>
    <cellStyle name="Normal 6" xfId="23"/>
    <cellStyle name="Normal 6 2" xfId="24"/>
    <cellStyle name="Normal 6_Page2" xfId="25"/>
    <cellStyle name="Normal 7" xfId="26"/>
    <cellStyle name="Normal 8" xfId="27"/>
    <cellStyle name="Normal 9" xfId="4"/>
    <cellStyle name="Pourcentage" xfId="41" builtinId="5"/>
    <cellStyle name="Pourcentage 2" xfId="28"/>
    <cellStyle name="Pourcentage 3" xfId="29"/>
    <cellStyle name="Pourcentage 4" xfId="30"/>
    <cellStyle name="Pourcentage 5" xfId="6"/>
  </cellStyles>
  <dxfs count="14"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theme="7" tint="0.59996337778862885"/>
        </patternFill>
      </fill>
    </dxf>
    <dxf>
      <font>
        <b val="0"/>
        <i val="0"/>
        <strike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dashed">
          <color auto="1"/>
        </horizontal>
      </border>
    </dxf>
    <dxf>
      <font>
        <b val="0"/>
        <i val="0"/>
        <color auto="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/>
      </border>
    </dxf>
    <dxf>
      <border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</border>
    </dxf>
    <dxf>
      <font>
        <color theme="0"/>
      </font>
      <fill>
        <patternFill>
          <bgColor theme="4"/>
        </patternFill>
      </fill>
    </dxf>
    <dxf>
      <fill>
        <patternFill>
          <bgColor theme="7"/>
        </patternFill>
      </fill>
    </dxf>
    <dxf>
      <font>
        <b/>
        <color theme="1"/>
      </font>
      <border>
        <bottom style="thin">
          <color theme="7"/>
        </bottom>
        <vertical/>
        <horizontal/>
      </border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/>
        <i val="0"/>
        <strike val="0"/>
        <color theme="0"/>
      </font>
      <fill>
        <patternFill patternType="solid">
          <fgColor rgb="FF9C2221"/>
          <bgColor rgb="FF9C22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</font>
    </dxf>
    <dxf>
      <font>
        <b/>
        <i val="0"/>
        <sz val="14"/>
        <color theme="1"/>
      </font>
      <border>
        <bottom style="thin">
          <color theme="4"/>
        </bottom>
        <vertical/>
        <horizontal/>
      </border>
    </dxf>
    <dxf>
      <font>
        <strike val="0"/>
        <sz val="14"/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9" defaultTableStyle="TableStyleMedium2" defaultPivotStyle="Style de tableau croisé dynamique 5">
    <tableStyle name="Sélecteur de fonds - Shortlist EB" pivot="0" table="0" count="10">
      <tableStyleElement type="wholeTable" dxfId="13"/>
      <tableStyleElement type="headerRow" dxfId="12"/>
    </tableStyle>
    <tableStyle name="Shortlist - EB" table="0" count="3">
      <tableStyleElement type="wholeTable" dxfId="11"/>
      <tableStyleElement type="headerRow" dxfId="10"/>
      <tableStyleElement type="firstRowStripe" size="2"/>
    </tableStyle>
    <tableStyle name="SlicerStyleLight4 2" pivot="0" table="0" count="10">
      <tableStyleElement type="wholeTable" dxfId="9"/>
      <tableStyleElement type="headerRow" dxfId="8"/>
    </tableStyle>
    <tableStyle name="Style de segment 1" pivot="0" table="0" count="1">
      <tableStyleElement type="wholeTable" dxfId="7"/>
    </tableStyle>
    <tableStyle name="Style de tableau croisé dynamique 1" table="0" count="1">
      <tableStyleElement type="pageFieldLabels" dxfId="6"/>
    </tableStyle>
    <tableStyle name="Style de tableau croisé dynamique 2" table="0" count="0"/>
    <tableStyle name="Style de tableau croisé dynamique 3" table="0" count="2">
      <tableStyleElement type="wholeTable" dxfId="5"/>
      <tableStyleElement type="headerRow" dxfId="4"/>
    </tableStyle>
    <tableStyle name="Style de tableau croisé dynamique 4" table="0" count="1">
      <tableStyleElement type="wholeTable" dxfId="3"/>
    </tableStyle>
    <tableStyle name="Style de tableau croisé dynamique 5" table="0" count="2">
      <tableStyleElement type="wholeTable" dxfId="2"/>
      <tableStyleElement type="headerRow" dxfId="1"/>
    </tableStyle>
  </tableStyles>
  <colors>
    <mruColors>
      <color rgb="FF0B54A1"/>
      <color rgb="FF23FF57"/>
      <color rgb="FF9C2221"/>
      <color rgb="FFEC633F"/>
      <color rgb="FF165C43"/>
    </mruColors>
  </color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7" tint="-0.24994659260841701"/>
              <bgColor theme="7" tint="0.79992065187536243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7" tint="-0.499984740745262"/>
              <bgColor theme="7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sz val="12"/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électeur de fonds - Shortlist EB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4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  <x14:slicerStyle name="Style de segment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5.xml"/><Relationship Id="rId18" Type="http://schemas.microsoft.com/office/2007/relationships/slicerCache" Target="slicerCaches/slicerCache10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4.xml"/><Relationship Id="rId17" Type="http://schemas.microsoft.com/office/2007/relationships/slicerCache" Target="slicerCaches/slicerCache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07/relationships/slicerCache" Target="slicerCaches/slicerCache8.xml"/><Relationship Id="rId20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07/relationships/slicerCache" Target="slicerCaches/slicerCache7.xml"/><Relationship Id="rId23" Type="http://schemas.openxmlformats.org/officeDocument/2006/relationships/styles" Target="styles.xml"/><Relationship Id="rId10" Type="http://schemas.microsoft.com/office/2007/relationships/slicerCache" Target="slicerCaches/slicerCache2.xml"/><Relationship Id="rId19" Type="http://schemas.microsoft.com/office/2007/relationships/slicerCache" Target="slicerCaches/slicerCache11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microsoft.com/office/2007/relationships/slicerCache" Target="slicerCaches/slicerCache6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154322</xdr:colOff>
      <xdr:row>0</xdr:row>
      <xdr:rowOff>132868</xdr:rowOff>
    </xdr:from>
    <xdr:to>
      <xdr:col>2</xdr:col>
      <xdr:colOff>3505200</xdr:colOff>
      <xdr:row>10</xdr:row>
      <xdr:rowOff>128844</xdr:rowOff>
    </xdr:to>
    <xdr:pic>
      <xdr:nvPicPr>
        <xdr:cNvPr id="24" name="Image 23" descr="Spirica - Linxe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049" y="132868"/>
          <a:ext cx="4937223" cy="2420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33618</xdr:colOff>
      <xdr:row>12</xdr:row>
      <xdr:rowOff>44824</xdr:rowOff>
    </xdr:from>
    <xdr:to>
      <xdr:col>4</xdr:col>
      <xdr:colOff>753090</xdr:colOff>
      <xdr:row>13</xdr:row>
      <xdr:rowOff>198344</xdr:rowOff>
    </xdr:to>
    <xdr:sp macro="" textlink="">
      <xdr:nvSpPr>
        <xdr:cNvPr id="26" name="Rectangle à coins arrondis 25"/>
        <xdr:cNvSpPr/>
      </xdr:nvSpPr>
      <xdr:spPr>
        <a:xfrm>
          <a:off x="347383" y="280148"/>
          <a:ext cx="7812795" cy="388843"/>
        </a:xfrm>
        <a:prstGeom prst="round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1" i="0" cap="all" baseline="0">
              <a:latin typeface="+mn-lt"/>
            </a:rPr>
            <a:t>Sélecteur de fonds</a:t>
          </a:r>
        </a:p>
      </xdr:txBody>
    </xdr:sp>
    <xdr:clientData/>
  </xdr:twoCellAnchor>
  <xdr:twoCellAnchor>
    <xdr:from>
      <xdr:col>0</xdr:col>
      <xdr:colOff>288635</xdr:colOff>
      <xdr:row>32</xdr:row>
      <xdr:rowOff>0</xdr:rowOff>
    </xdr:from>
    <xdr:to>
      <xdr:col>18</xdr:col>
      <xdr:colOff>-1</xdr:colOff>
      <xdr:row>34</xdr:row>
      <xdr:rowOff>101463</xdr:rowOff>
    </xdr:to>
    <xdr:grpSp>
      <xdr:nvGrpSpPr>
        <xdr:cNvPr id="30" name="Groupe 29"/>
        <xdr:cNvGrpSpPr/>
      </xdr:nvGrpSpPr>
      <xdr:grpSpPr>
        <a:xfrm>
          <a:off x="288635" y="7775864"/>
          <a:ext cx="29533273" cy="586372"/>
          <a:chOff x="408215" y="7157272"/>
          <a:chExt cx="8341178" cy="709158"/>
        </a:xfrm>
        <a:solidFill>
          <a:schemeClr val="accent4">
            <a:lumMod val="75000"/>
          </a:schemeClr>
        </a:solidFill>
      </xdr:grpSpPr>
      <xdr:sp macro="" textlink="">
        <xdr:nvSpPr>
          <xdr:cNvPr id="31" name="Triangle isocèle 30"/>
          <xdr:cNvSpPr/>
        </xdr:nvSpPr>
        <xdr:spPr>
          <a:xfrm rot="10800000">
            <a:off x="4047442" y="7635391"/>
            <a:ext cx="1088571" cy="231039"/>
          </a:xfrm>
          <a:prstGeom prst="triangl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2" name="Rectangle à coins arrondis 31"/>
          <xdr:cNvSpPr/>
        </xdr:nvSpPr>
        <xdr:spPr>
          <a:xfrm>
            <a:off x="408215" y="7157272"/>
            <a:ext cx="8341178" cy="497075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FR" sz="1800" b="0" i="0">
                <a:latin typeface="+mn-lt"/>
              </a:rPr>
              <a:t>Découvrez le résultat</a:t>
            </a:r>
            <a:r>
              <a:rPr lang="fr-FR" sz="1800" b="0" i="0" baseline="0">
                <a:latin typeface="+mn-lt"/>
              </a:rPr>
              <a:t> ci-dessous :</a:t>
            </a:r>
            <a:endParaRPr lang="fr-FR" sz="1800" b="0" i="0">
              <a:latin typeface="+mn-lt"/>
            </a:endParaRPr>
          </a:p>
        </xdr:txBody>
      </xdr:sp>
    </xdr:grpSp>
    <xdr:clientData/>
  </xdr:twoCellAnchor>
  <xdr:twoCellAnchor>
    <xdr:from>
      <xdr:col>4</xdr:col>
      <xdr:colOff>1177635</xdr:colOff>
      <xdr:row>12</xdr:row>
      <xdr:rowOff>51954</xdr:rowOff>
    </xdr:from>
    <xdr:to>
      <xdr:col>6</xdr:col>
      <xdr:colOff>675409</xdr:colOff>
      <xdr:row>13</xdr:row>
      <xdr:rowOff>138546</xdr:rowOff>
    </xdr:to>
    <xdr:sp macro="" textlink="">
      <xdr:nvSpPr>
        <xdr:cNvPr id="33" name="Rectangle à coins arrondis 32"/>
        <xdr:cNvSpPr/>
      </xdr:nvSpPr>
      <xdr:spPr>
        <a:xfrm>
          <a:off x="8226135" y="2961409"/>
          <a:ext cx="5524501" cy="329046"/>
        </a:xfrm>
        <a:prstGeom prst="roundRect">
          <a:avLst/>
        </a:prstGeom>
        <a:noFill/>
        <a:ln>
          <a:solidFill>
            <a:srgbClr val="0B54A1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 b="0" i="0" cap="none" baseline="0">
              <a:solidFill>
                <a:srgbClr val="0B54A1"/>
              </a:solidFill>
              <a:latin typeface="+mj-lt"/>
            </a:rPr>
            <a:t>Cliquez dans chaque zone selon vos critères de sélection.</a:t>
          </a:r>
        </a:p>
      </xdr:txBody>
    </xdr:sp>
    <xdr:clientData/>
  </xdr:twoCellAnchor>
  <xdr:twoCellAnchor editAs="oneCell">
    <xdr:from>
      <xdr:col>4</xdr:col>
      <xdr:colOff>598731</xdr:colOff>
      <xdr:row>14</xdr:row>
      <xdr:rowOff>173325</xdr:rowOff>
    </xdr:from>
    <xdr:to>
      <xdr:col>5</xdr:col>
      <xdr:colOff>2692835</xdr:colOff>
      <xdr:row>27</xdr:row>
      <xdr:rowOff>100902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Industri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dustri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68095" y="3406052"/>
              <a:ext cx="4033740" cy="29640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2249373</xdr:colOff>
      <xdr:row>14</xdr:row>
      <xdr:rowOff>184499</xdr:rowOff>
    </xdr:from>
    <xdr:to>
      <xdr:col>4</xdr:col>
      <xdr:colOff>595535</xdr:colOff>
      <xdr:row>27</xdr:row>
      <xdr:rowOff>110897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cte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11918" y="3417226"/>
              <a:ext cx="3252981" cy="296285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102676</xdr:colOff>
      <xdr:row>14</xdr:row>
      <xdr:rowOff>183329</xdr:rowOff>
    </xdr:from>
    <xdr:to>
      <xdr:col>2</xdr:col>
      <xdr:colOff>2242492</xdr:colOff>
      <xdr:row>27</xdr:row>
      <xdr:rowOff>109727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ays d'orig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ys d'orig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5640" y="918115"/>
              <a:ext cx="3616809" cy="31376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223905</xdr:colOff>
      <xdr:row>14</xdr:row>
      <xdr:rowOff>182941</xdr:rowOff>
    </xdr:from>
    <xdr:to>
      <xdr:col>13</xdr:col>
      <xdr:colOff>931705</xdr:colOff>
      <xdr:row>22</xdr:row>
      <xdr:rowOff>49366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CAC 4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C 4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29360" y="3415668"/>
              <a:ext cx="1966254" cy="17483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927934</xdr:colOff>
      <xdr:row>14</xdr:row>
      <xdr:rowOff>179059</xdr:rowOff>
    </xdr:from>
    <xdr:to>
      <xdr:col>15</xdr:col>
      <xdr:colOff>600684</xdr:colOff>
      <xdr:row>22</xdr:row>
      <xdr:rowOff>45484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CAC Next 2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C Next 2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91843" y="3411786"/>
              <a:ext cx="1970296" cy="17483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337634</xdr:colOff>
      <xdr:row>14</xdr:row>
      <xdr:rowOff>180613</xdr:rowOff>
    </xdr:from>
    <xdr:to>
      <xdr:col>12</xdr:col>
      <xdr:colOff>226084</xdr:colOff>
      <xdr:row>22</xdr:row>
      <xdr:rowOff>47038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Eurostoxx 5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urostoxx 5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953361" y="3413340"/>
              <a:ext cx="1978178" cy="17483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217523</xdr:colOff>
      <xdr:row>22</xdr:row>
      <xdr:rowOff>48087</xdr:rowOff>
    </xdr:from>
    <xdr:to>
      <xdr:col>13</xdr:col>
      <xdr:colOff>925323</xdr:colOff>
      <xdr:row>29</xdr:row>
      <xdr:rowOff>182403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Dow Jon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ow Jon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22978" y="5162723"/>
              <a:ext cx="1966254" cy="17506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336900</xdr:colOff>
      <xdr:row>22</xdr:row>
      <xdr:rowOff>45174</xdr:rowOff>
    </xdr:from>
    <xdr:to>
      <xdr:col>12</xdr:col>
      <xdr:colOff>225550</xdr:colOff>
      <xdr:row>29</xdr:row>
      <xdr:rowOff>178299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Nasdaq 10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asdaq 10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952627" y="5159810"/>
              <a:ext cx="1978378" cy="17494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931508</xdr:colOff>
      <xdr:row>22</xdr:row>
      <xdr:rowOff>46504</xdr:rowOff>
    </xdr:from>
    <xdr:to>
      <xdr:col>15</xdr:col>
      <xdr:colOff>604258</xdr:colOff>
      <xdr:row>29</xdr:row>
      <xdr:rowOff>179629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FTSE MIB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TSE MIB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95417" y="5161140"/>
              <a:ext cx="1970296" cy="17494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598010</xdr:colOff>
      <xdr:row>14</xdr:row>
      <xdr:rowOff>181334</xdr:rowOff>
    </xdr:from>
    <xdr:to>
      <xdr:col>17</xdr:col>
      <xdr:colOff>664460</xdr:colOff>
      <xdr:row>22</xdr:row>
      <xdr:rowOff>47759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DAX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X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859465" y="3414061"/>
              <a:ext cx="1971450" cy="17483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597095</xdr:colOff>
      <xdr:row>22</xdr:row>
      <xdr:rowOff>49520</xdr:rowOff>
    </xdr:from>
    <xdr:to>
      <xdr:col>17</xdr:col>
      <xdr:colOff>663545</xdr:colOff>
      <xdr:row>29</xdr:row>
      <xdr:rowOff>173119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SBF 12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BF 12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858550" y="5164156"/>
              <a:ext cx="1971450" cy="17399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927313</xdr:colOff>
      <xdr:row>14</xdr:row>
      <xdr:rowOff>179613</xdr:rowOff>
    </xdr:from>
    <xdr:to>
      <xdr:col>7</xdr:col>
      <xdr:colOff>955750</xdr:colOff>
      <xdr:row>22</xdr:row>
      <xdr:rowOff>2576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5" name="Nouveauté 202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uveauté 202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30858" y="3412340"/>
              <a:ext cx="2325983" cy="17048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966295</xdr:colOff>
      <xdr:row>14</xdr:row>
      <xdr:rowOff>182009</xdr:rowOff>
    </xdr:from>
    <xdr:to>
      <xdr:col>8</xdr:col>
      <xdr:colOff>1647870</xdr:colOff>
      <xdr:row>22</xdr:row>
      <xdr:rowOff>4641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Gamme Souveraineté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mme Souveraineté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67386" y="3414736"/>
              <a:ext cx="2344120" cy="17045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208641</xdr:colOff>
      <xdr:row>1</xdr:row>
      <xdr:rowOff>31750</xdr:rowOff>
    </xdr:from>
    <xdr:to>
      <xdr:col>11</xdr:col>
      <xdr:colOff>18142</xdr:colOff>
      <xdr:row>4</xdr:row>
      <xdr:rowOff>18142</xdr:rowOff>
    </xdr:to>
    <xdr:sp macro="" textlink="">
      <xdr:nvSpPr>
        <xdr:cNvPr id="2" name="Rectangle à coins arrondis 1"/>
        <xdr:cNvSpPr/>
      </xdr:nvSpPr>
      <xdr:spPr>
        <a:xfrm>
          <a:off x="1650998" y="276679"/>
          <a:ext cx="16695965" cy="721177"/>
        </a:xfrm>
        <a:prstGeom prst="round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 i="0" cap="all" baseline="0"/>
            <a:t>Tableau synthétique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NARD Pierre-François" refreshedDate="45839.443062615741" createdVersion="6" refreshedVersion="6" minRefreshableVersion="3" recordCount="137">
  <cacheSource type="worksheet">
    <worksheetSource ref="A6:Z143" sheet="SOURCE"/>
  </cacheSource>
  <cacheFields count="26">
    <cacheField name="ISIN" numFmtId="0">
      <sharedItems count="153">
        <s v="FR0000120404"/>
        <s v="FR0000120073"/>
        <s v="NL0000235190"/>
        <s v="LU1598757687"/>
        <s v="FR0000120628"/>
        <s v="FR0000131104"/>
        <s v="FR0000120503"/>
        <s v="FR0006174348"/>
        <s v="FR0000125338"/>
        <s v="FR0000120172"/>
        <s v="FR0000045072"/>
        <s v="FR0000120644"/>
        <s v="FR0014003TT8"/>
        <s v="FR0010908533"/>
        <s v="FR0010208488"/>
        <s v="FR0000121667"/>
        <s v="FR0014000MR3"/>
        <s v="FR0000052292"/>
        <s v="FR0000121485"/>
        <s v="FR0010307819"/>
        <s v="FR0000120321"/>
        <s v="FR0000121014"/>
        <s v="FR001400AJ45"/>
        <s v="FR0000133308"/>
        <s v="FR0000120693"/>
        <s v="FR0000130577"/>
        <s v="FR0000131906"/>
        <s v="FR0000073272"/>
        <s v="FR0000125007"/>
        <s v="FR0000120578"/>
        <s v="FR0000121972"/>
        <s v="FR0000130809"/>
        <s v="NL00150001Q9"/>
        <s v="NL0000226223"/>
        <s v="FR0000051807"/>
        <s v="FR0000121329"/>
        <s v="FR0000120271"/>
        <s v="FR0013326246"/>
        <s v="FR0000124141"/>
        <s v="FR0000125486"/>
        <s v="FR0010220475"/>
        <s v="FR0010313833"/>
        <s v="FR0013280286"/>
        <s v="FR0000130452"/>
        <s v="NL0006294274"/>
        <s v="FR0010040865"/>
        <s v="FR0010533075"/>
        <s v="FR0000121964"/>
        <s v="FR0010451203"/>
        <s v="FR0013154002"/>
        <s v="FR0010411983"/>
        <s v="FR0000121220"/>
        <s v="FR0013176526"/>
        <s v="FR0000044448"/>
        <s v="FR0000121121"/>
        <s v="FR0011726835"/>
        <s v="FR0012757854"/>
        <s v="FR0010340141"/>
        <s v="FR0004125920"/>
        <s v="FR0014004L86"/>
        <s v="US88579Y1010"/>
        <s v="US0231351067"/>
        <s v="US0258161092"/>
        <s v="US0311621009"/>
        <s v="US0378331005"/>
        <s v="US0970231058"/>
        <s v="US1491231015"/>
        <s v="US1667641005"/>
        <s v="US17275R1023"/>
        <s v="US1912161007"/>
        <s v="US38141G1040"/>
        <s v="US4370761029"/>
        <s v="US4385161066"/>
        <s v="US4592001014"/>
        <s v="US4781601046"/>
        <s v="US46625H1005"/>
        <s v="US5801351017"/>
        <s v="US58933Y1055"/>
        <s v="US5949181045"/>
        <s v="US6541061031"/>
        <s v="US67066G1040"/>
        <s v="US7427181091"/>
        <s v="US79466L3024"/>
        <s v="US89417E1091"/>
        <s v="US91324P1021"/>
        <s v="US92343V1044"/>
        <s v="US92826C8394"/>
        <s v="US9311421039"/>
        <s v="US2546871060"/>
        <s v="US02079K3059"/>
        <s v="US11135F1012"/>
        <s v="US22160K1051"/>
        <s v="IE000S9YS762"/>
        <s v="US30303M1027"/>
        <s v="US64110L1061"/>
        <s v="US7134481081"/>
        <s v="US88160R1014"/>
        <s v="US8725901040"/>
        <s v="US46120E6023"/>
        <s v="US0463531089"/>
        <s v="US69608A1088"/>
        <s v="DE0007164600"/>
        <s v="NL0010273215"/>
        <s v="DE0007236101"/>
        <s v="DE0005557508"/>
        <s v="ES0148396007"/>
        <s v="DE0008404005"/>
        <s v="BE0974293251"/>
        <s v="NL0013654783"/>
        <s v="ES0144580Y14"/>
        <s v="ES0113900J37"/>
        <s v="IT0000072618"/>
        <s v="NL0011585146"/>
        <s v="IT0005239360"/>
        <s v="IT0003128367"/>
        <s v="DE0008430026"/>
        <s v="ES0113211835"/>
        <s v="NL0011821202"/>
        <s v="DE0005810055"/>
        <s v="NL0012969182"/>
        <s v="DE0007100000"/>
        <s v="DE0005190003"/>
        <s v="DE0005552004"/>
        <s v="FI4000297767"/>
        <s v="DE0006231004"/>
        <s v="IT0003132476"/>
        <s v="DE000BASF111"/>
        <s v="DE000A1EWWW0"/>
        <s v="NL0000395903"/>
        <s v="NL0011794037"/>
        <s v="FI0009000681"/>
        <s v="DE000BAY0017"/>
        <s v="DE0007664039"/>
        <s v="GB0002634946"/>
        <s v="GB00B63H8491"/>
        <s v="IT0003856405"/>
        <s v="DE0007030009"/>
        <s v="US4581401001" u="1"/>
        <s v="US7223041028" u="1"/>
        <s v="US0079031078" u="1"/>
        <s v="IE00BWT6H894" u="1"/>
        <s v="US7475251036" u="1"/>
        <s v="FR0013227113" u="1"/>
        <s v="NL0015001W49" u="1"/>
        <s v="FR001400J770" u="1"/>
        <s v="US2605571031" u="1"/>
        <s v="US00724F1012" u="1"/>
        <s v="BE0003470755" u="1"/>
        <s v="US02079K1079" u="1"/>
        <s v="FR0000121147" u="1"/>
        <s v="USN070592100" u="1"/>
        <s v="FR0000127771" u="1"/>
        <s v="FR0011981968" u="1"/>
      </sharedItems>
    </cacheField>
    <cacheField name="Nom" numFmtId="0">
      <sharedItems count="151">
        <s v="Accor SA"/>
        <s v="Air Liquide SA"/>
        <s v="Airbus SE"/>
        <s v="ArcelorMittal SA"/>
        <s v="AXA SA"/>
        <s v="BNP Paribas"/>
        <s v="Bouygues"/>
        <s v="Bureau Veritas SA"/>
        <s v="Capgemini SE"/>
        <s v="Carrefour"/>
        <s v="Credit Agricole SA"/>
        <s v="Danone SA"/>
        <s v="Dassault Systemes SE"/>
        <s v="Edenred SE"/>
        <s v="Engie SA"/>
        <s v="Essilorluxottica"/>
        <s v="Eurofins Scientific SE"/>
        <s v="Hermes International SA"/>
        <s v="Kering SA"/>
        <s v="Legrand SA"/>
        <s v="L'Oreal SA"/>
        <s v="Lvmh Moet Hennessy Louis Vuitton SE"/>
        <s v="Michelin"/>
        <s v="Orange SA"/>
        <s v="Pernod Ricard SA"/>
        <s v="Publicis Groupe SA"/>
        <s v="Renault SA"/>
        <s v="Safran SA"/>
        <s v="Compagnie de Saint-Gobain SA"/>
        <s v="Sanofi SA"/>
        <s v="Schneider Electric SE"/>
        <s v="Societe Generale SA"/>
        <s v="Stellantis NV"/>
        <s v="STMicroelectronics NV"/>
        <s v="Teleperformance SE"/>
        <s v="Thales"/>
        <s v="TotalEnergies SE"/>
        <s v="Unibail-Rodamco-Westfield"/>
        <s v="Veolia Environnement SA"/>
        <s v="Vinci SA"/>
        <s v="Alstom SA"/>
        <s v="Arkema SA"/>
        <s v="BioMerieux SA"/>
        <s v="Eiffage SA"/>
        <s v="Euronext NV"/>
        <s v="Gecina Nom"/>
        <s v="Getlink SE"/>
        <s v="Klepierre"/>
        <s v="Rexel SA"/>
        <s v="Sartorius Stedim Biotech SA"/>
        <s v="SCOR SE"/>
        <s v="Sodexo"/>
        <s v="Valeo SA"/>
        <s v="Nexans"/>
        <s v="Eurazeo SE"/>
        <s v="Gaztransport et technigaz SA"/>
        <s v="SPIE SA"/>
        <s v="Aeroports de Paris SA"/>
        <s v="Amundi SA"/>
        <s v="Dassault Aviation SA"/>
        <s v="3M Co"/>
        <s v="Amazon.com Inc"/>
        <s v="American Express Co"/>
        <s v="Amgen Inc"/>
        <s v="Apple Inc"/>
        <s v="Boeing Co"/>
        <s v="Caterpillar Inc"/>
        <s v="Chevron Corp"/>
        <s v="Cisco Systems Inc"/>
        <s v="Coca-Cola Co"/>
        <s v="The Goldman Sachs Group Inc"/>
        <s v="The Home Depot Inc"/>
        <s v="Honeywell International Inc"/>
        <s v="International Business Machines Corp"/>
        <s v="Johnson &amp; Johnson"/>
        <s v="JPMorgan Chase &amp; Co"/>
        <s v="McDonald's Corp"/>
        <s v="Merck &amp; Co Inc"/>
        <s v="Microsoft Corp"/>
        <s v="Nike Inc"/>
        <s v="NVIDIA Corp"/>
        <s v="Procter &amp; Gamble Co"/>
        <s v="Salesforce Inc"/>
        <s v="The Travelers Companies Inc"/>
        <s v="UnitedHealth Group Inc"/>
        <s v="Verizon Communications Inc"/>
        <s v="Visa Inc"/>
        <s v="Walmart Inc"/>
        <s v="The Walt Disney Co"/>
        <s v="Alphabet Inc"/>
        <s v="Broadcom Inc"/>
        <s v="Costco Wholesale Corp"/>
        <s v="Linde PLC"/>
        <s v="Meta Platforms Inc"/>
        <s v="Netflix Inc"/>
        <s v="PepsiCo Inc"/>
        <s v="Tesla Inc"/>
        <s v="T-Mobile US Inc"/>
        <s v="Intuitive Surgical Inc"/>
        <s v="AstraZeneca PLC"/>
        <s v="Palantir Technologies Inc"/>
        <s v="SAP SE"/>
        <s v="ASML Holding NV"/>
        <s v="Siemens AG"/>
        <s v="Deutsche Telekom AG"/>
        <s v="Industria De Diseno Textil SA"/>
        <s v="Allianz SE"/>
        <s v="Anheuser-Busch InBev SA/NV"/>
        <s v="Prosus NV"/>
        <s v="Iberdrola SA"/>
        <s v="Banco Santander SA"/>
        <s v="Intesa Sanpaolo"/>
        <s v="Ferrari NV"/>
        <s v="UniCredit SpA"/>
        <s v="Enel SpA"/>
        <s v="Munchener Ruckversicherungs-Gesellschaft AG"/>
        <s v="Banco Bilbao Vizcaya Argentaria SA"/>
        <s v="ING Groep NV"/>
        <s v="Deutsche Boerse AG"/>
        <s v="Adyen NV"/>
        <s v="Mercedes-Benz Group AG"/>
        <s v="Bayerische Motoren Werke AG"/>
        <s v="Deutsche Post AG"/>
        <s v="Nordea Bank Abp"/>
        <s v="Infineon Technologies AG"/>
        <s v="Eni SpA"/>
        <s v="Basf SE"/>
        <s v="adidas AG"/>
        <s v="Wolters Kluwer NV"/>
        <s v="Koninklijke Ahold Delhaize NV"/>
        <s v="Nokia Oyj"/>
        <s v="Bayer AG"/>
        <s v="Volkswagen AG"/>
        <s v="BAE Systems PLC"/>
        <s v="Rolls-Royce Holdings PLC"/>
        <s v="Leonardo SpA"/>
        <s v="Rheinmetall AG"/>
        <s v="Advanced Micro Devices Inc" u="1"/>
        <s v="Air France-KLM" u="1"/>
        <s v="Vivendi SE" u="1"/>
        <s v="Soitec SA" u="1"/>
        <s v="Forvia SE" u="1"/>
        <s v="PDD Holdings Inc" u="1"/>
        <s v="Pluxee NV" u="1"/>
        <s v="Worldline SA" u="1"/>
        <s v="Adobe Inc" u="1"/>
        <s v="Flutter Entertainment PLC" u="1"/>
        <s v="Qualcomm Inc" u="1"/>
        <s v="Dow Inc" u="1"/>
        <s v="Intel Corp" u="1"/>
        <s v="Solvay SA" u="1"/>
      </sharedItems>
    </cacheField>
    <cacheField name="Pays d'origine" numFmtId="0">
      <sharedItems count="14">
        <s v="France"/>
        <s v="Pays-Bas"/>
        <s v="Italie"/>
        <s v="États-Unis"/>
        <s v="Royaume-Uni"/>
        <s v="Allemagne"/>
        <s v="Espagne"/>
        <s v="Belgique"/>
        <s v="Suède"/>
        <s v="Finlande"/>
        <s v="Singapour" u="1"/>
        <s v="Brésil" u="1"/>
        <s v="Luxembourg" u="1"/>
        <s v="Chine" u="1"/>
      </sharedItems>
    </cacheField>
    <cacheField name="Secteur" numFmtId="0">
      <sharedItems count="11">
        <s v="Consommation cyclique"/>
        <s v="Basic Materials"/>
        <s v="Valeurs industrielles"/>
        <s v="Services financiers"/>
        <s v="Technologie"/>
        <s v="Consommation défensive"/>
        <s v="Servs au public"/>
        <s v="Soins de santé"/>
        <s v="Communication Services"/>
        <s v="Énergie"/>
        <s v="Immobilier"/>
      </sharedItems>
    </cacheField>
    <cacheField name="Secteurs Russell" numFmtId="0">
      <sharedItems/>
    </cacheField>
    <cacheField name="Secteurs secondaires Russell" numFmtId="0">
      <sharedItems/>
    </cacheField>
    <cacheField name="Industrie" numFmtId="0">
      <sharedItems containsMixedTypes="1" containsNumber="1" containsInteger="1" minValue="0" maxValue="0" count="61">
        <s v="Hotel/motel"/>
        <s v="Produits chimiques: Spécialisés"/>
        <s v="Aérospatial"/>
        <s v="Acier"/>
        <s v="Assurance: Multi lignes"/>
        <s v="Baques: Diversifiées"/>
        <s v="Construction"/>
        <s v="Back office support, HR &amp; consulting"/>
        <s v="Logiciels et systèmes de services informatiques"/>
        <s v="Chaines de pharmacie et d'épicerie"/>
        <s v="Aliments"/>
        <s v="Serv au pblc: varié"/>
        <s v="Fournitures et instruments dentaires et médicaux"/>
        <s v="Services medicaux"/>
        <s v="Vêtements et chaussures textiles"/>
        <s v="Equipement scientifique: Electrique"/>
        <s v="Cosmétiques"/>
        <s v="Services Auto"/>
        <s v="Serv au pblc: Télécommunication"/>
        <s v="Boissons: Brasseurs et distilleries"/>
        <s v="Agences de publicité"/>
        <s v="Automobiles"/>
        <s v="Matériaux de construction"/>
        <s v="Produits pharmaceutiques"/>
        <s v="Equipement de transmission électrique"/>
        <s v="Semie-conducteurs et composants"/>
        <s v="Pétrole: intégré"/>
        <s v="Equity REIT: Retail"/>
        <s v="Produits Chimiques: Diversifiés"/>
        <s v="Equipement médical"/>
        <s v="Services et courtage de titres"/>
        <s v="Equity REIT: Office"/>
        <s v="Chemins de fer"/>
        <s v="Electronique grand publique"/>
        <s v="Enviornmental, maintenance &amp; security services"/>
        <s v="Pièces auto"/>
        <s v="Gestion d'actifs &amp; dépositaire"/>
        <s v="Puis de pétrole équipements et services"/>
        <s v="Ingenierie et services contractuels"/>
        <s v="Divers transports"/>
        <s v="Opérations de production diversifiées"/>
        <s v="Au détail diversifié"/>
        <s v="Systèmes et données financières"/>
        <s v="Biotechnologie"/>
        <s v="Technologie informatique"/>
        <s v="Machines: construction et manutention"/>
        <s v="Technologie des communications"/>
        <s v="Boissons: Boissons non alcoolisées"/>
        <s v="Services financiers diversifiés"/>
        <s v="Spécialisation au détail"/>
        <s v="Restaurants"/>
        <s v="Soin à la personne"/>
        <s v="Assurances IARD"/>
        <s v="Services de gestion de soins médicaux"/>
        <s v="Divertissements"/>
        <s v="Equipement de technologie de production"/>
        <s v="Serv au pblc: Electricité"/>
        <s v="Transport aérien"/>
        <s v="Publication"/>
        <s v="Equipements des télécommunications"/>
        <n v="0" u="1"/>
      </sharedItems>
    </cacheField>
    <cacheField name="Industry" numFmtId="0">
      <sharedItems/>
    </cacheField>
    <cacheField name="Capitalisation (En Milliard)" numFmtId="43">
      <sharedItems containsSemiMixedTypes="0" containsString="0" containsNumber="1" minValue="1.3019625000000001" maxValue="3847.137127" count="417">
        <n v="10.546859299999999"/>
        <n v="101.82838169999999"/>
        <n v="140.30214790000002"/>
        <n v="20.515347000000002"/>
        <n v="91.297767199999996"/>
        <n v="86.903820999999994"/>
        <n v="14.595897300000001"/>
        <n v="13.0481563"/>
        <n v="24.685131300000002"/>
        <n v="8.3582739000000004"/>
        <n v="48.444775"/>
        <n v="44.709198100000002"/>
        <n v="40.7345927"/>
        <n v="6.3133383000000007"/>
        <n v="48.105853000000003"/>
        <n v="108.0472934"/>
        <n v="10.826345"/>
        <n v="238.49952039999999"/>
        <n v="22.582402999999999"/>
        <n v="29.894292799999999"/>
        <n v="189.43322409999999"/>
        <n v="223.41937719999999"/>
        <n v="22.358095300000002"/>
        <n v="34.120304099999998"/>
        <n v="21.647346800000001"/>
        <n v="23.896271100000003"/>
        <n v="11.574041900000001"/>
        <n v="113.9026801"/>
        <n v="50.234522299999995"/>
        <n v="100.4343265"/>
        <n v="129.19928669999999"/>
        <n v="37.938084699999997"/>
        <n v="25.472928800000002"/>
        <n v="23.0311187"/>
        <n v="4.8312508999999997"/>
        <n v="50.491938300000001"/>
        <n v="115.91675049999999"/>
        <n v="11.514011200000001"/>
        <n v="22.338325000000001"/>
        <n v="70.0008646"/>
        <n v="9.2111806000000005"/>
        <n v="4.8802089999999998"/>
        <n v="14.0335929"/>
        <n v="11.3583195"/>
        <n v="14.972148300000001"/>
        <n v="6.8052001000000004"/>
        <n v="8.8903230000000004"/>
        <n v="9.4334145000000014"/>
        <n v="7.8215881999999999"/>
        <n v="19.905647999999999"/>
        <n v="5.0171337999999999"/>
        <n v="7.7264615999999995"/>
        <n v="2.3167010000000001"/>
        <n v="4.7945474999999993"/>
        <n v="4.3349032999999997"/>
        <n v="6.1877693000000002"/>
        <n v="8.0473412"/>
        <n v="10.4183073"/>
        <n v="14.1403394"/>
        <n v="23.357050999999998"/>
        <n v="81.814330699999999"/>
        <n v="2370.6314925000001"/>
        <n v="222.21978369999999"/>
        <n v="149.01449650000001"/>
        <n v="3003.2958920999999"/>
        <n v="161.7718744"/>
        <n v="180.93487520000002"/>
        <n v="249.07676290000001"/>
        <n v="271.85387509999998"/>
        <n v="302.71907970000001"/>
        <n v="211.96891959999999"/>
        <n v="366.86974520000001"/>
        <n v="147.20935740000002"/>
        <n v="269.24618780000003"/>
        <n v="366.70962850000001"/>
        <n v="797.90581840000004"/>
        <n v="208.4677916"/>
        <n v="198.62257209999999"/>
        <n v="3686.0958043999999"/>
        <n v="106.3303547"/>
        <n v="3847.137127"/>
        <n v="374.79848959999998"/>
        <n v="261.38952"/>
        <n v="59.657826999999997"/>
        <n v="280.40618169999999"/>
        <n v="178.38974540000001"/>
        <n v="681.00973429999999"/>
        <n v="776.25527480000005"/>
        <n v="219.93628369999999"/>
        <n v="2164.9978017000003"/>
        <n v="1266.8799082"/>
        <n v="436.88701650000002"/>
        <n v="218.31730050000002"/>
        <n v="1844.5858997"/>
        <n v="563.08185349999997"/>
        <n v="179.66626289999999"/>
        <n v="1042.3980586"/>
        <n v="267.11346169999996"/>
        <n v="191.2914069"/>
        <n v="217.51261210000001"/>
        <n v="308.5349468"/>
        <n v="300.98008090000002"/>
        <n v="268.35915699999998"/>
        <n v="174.46169810000001"/>
        <n v="152.5503626"/>
        <n v="137.266863"/>
        <n v="132.55254790000001"/>
        <n v="113.88620200000001"/>
        <n v="106.9956751"/>
        <n v="101.86799999999999"/>
        <n v="104.6134424"/>
        <n v="86.094766399999997"/>
        <n v="74.845335999999989"/>
        <n v="87.492933800000003"/>
        <n v="81.8968512"/>
        <n v="72.273526099999998"/>
        <n v="74.893608099999994"/>
        <n v="56.056361900000006"/>
        <n v="50.980122300000005"/>
        <n v="49.653689499999999"/>
        <n v="48.617007999999998"/>
        <n v="47.533036699999997"/>
        <n v="45.886481599999996"/>
        <n v="488.33403860000004"/>
        <n v="46.336291299999999"/>
        <n v="42.013925399999998"/>
        <n v="38.271350400000003"/>
        <n v="35.6383972"/>
        <n v="33.5421902"/>
        <n v="32.299598400000001"/>
        <n v="23.655242699999999"/>
        <n v="26.500889599999997"/>
        <n v="45.717487800000001"/>
        <n v="54.574552000000004"/>
        <n v="79.677667700000001"/>
        <n v="26.879278100000001"/>
        <n v="78.135408800000008"/>
        <n v="23.454414700000001" u="1"/>
        <n v="43.829180800000003" u="1"/>
        <n v="19.769057499999999" u="1"/>
        <n v="22.1019024" u="1"/>
        <n v="5.1812468000000003" u="1"/>
        <n v="87.510191399999997" u="1"/>
        <n v="48.021463699999998" u="1"/>
        <n v="53.075195899999997" u="1"/>
        <n v="212.05356950000001" u="1"/>
        <n v="4.4795771999999996" u="1"/>
        <n v="10.4657901" u="1"/>
        <n v="9.7822996" u="1"/>
        <n v="50.573318899999997" u="1"/>
        <n v="54.087843599999999" u="1"/>
        <n v="724.53772400000003" u="1"/>
        <n v="128.11105789999999" u="1"/>
        <n v="264.29755779999999" u="1"/>
        <n v="13.5160128" u="1"/>
        <n v="37.852673499999995" u="1"/>
        <n v="291.00079770000002" u="1"/>
        <n v="164.30735999999999" u="1"/>
        <n v="275.7769078" u="1"/>
        <n v="371.93080750000001" u="1"/>
        <n v="28.272222699999997" u="1"/>
        <n v="377.51815829999998" u="1"/>
        <n v="6.8622971999999995" u="1"/>
        <n v="32.761150900000004" u="1"/>
        <n v="19.574484400000003" u="1"/>
        <n v="10.5874691" u="1"/>
        <n v="146.0192997" u="1"/>
        <n v="468.77951659999997" u="1"/>
        <n v="21.4843264" u="1"/>
        <n v="30.585770799999999" u="1"/>
        <n v="44.617943599999997" u="1"/>
        <n v="151.6881377" u="1"/>
        <n v="197.2487252" u="1"/>
        <n v="25.606301699999999" u="1"/>
        <n v="4.9854565000000006" u="1"/>
        <n v="13.903870599999999" u="1"/>
        <n v="22.5859296" u="1"/>
        <n v="77.340170999999998" u="1"/>
        <n v="3.4389902000000001" u="1"/>
        <n v="47.227326500000004" u="1"/>
        <n v="142.8223448" u="1"/>
        <n v="49.762486700000004" u="1"/>
        <n v="2.5847699" u="1"/>
        <n v="1576.6340448000001" u="1"/>
        <n v="1381.5555069" u="1"/>
        <n v="23.2631847" u="1"/>
        <n v="38.977664799999999" u="1"/>
        <n v="73.903064599999993" u="1"/>
        <n v="1075.4297106000001" u="1"/>
        <n v="39.5031514" u="1"/>
        <n v="11.4650756" u="1"/>
        <n v="8.6621254000000008" u="1"/>
        <n v="102.2688599" u="1"/>
        <n v="9.5671134999999996" u="1"/>
        <n v="6.5569109000000001" u="1"/>
        <n v="102.89056930000001" u="1"/>
        <n v="225.6089638" u="1"/>
        <n v="504.46792299999998" u="1"/>
        <n v="163.20717869999999" u="1"/>
        <n v="48.725098299999999" u="1"/>
        <n v="122.11762760000001" u="1"/>
        <n v="82.934563299999994" u="1"/>
        <n v="3345.9825971" u="1"/>
        <n v="216.001058" u="1"/>
        <n v="231.55561540000002" u="1"/>
        <n v="3201.8423671" u="1"/>
        <n v="79.446332699999999" u="1"/>
        <n v="109.0493412" u="1"/>
        <n v="14.9745177" u="1"/>
        <n v="217.07421500000001" u="1"/>
        <n v="23.826046399999999" u="1"/>
        <n v="10.0730953" u="1"/>
        <n v="8.1069299000000008" u="1"/>
        <n v="18.8422707" u="1"/>
        <n v="7.6641345000000003" u="1"/>
        <n v="37.626745999999997" u="1"/>
        <n v="12.526976299999999" u="1"/>
        <n v="381.05608789999997" u="1"/>
        <n v="8.9409919000000002" u="1"/>
        <n v="135.82973430000001" u="1"/>
        <n v="677.26731919999997" u="1"/>
        <n v="9.4007541000000003" u="1"/>
        <n v="9.4068246000000002" u="1"/>
        <n v="75.629429999999999" u="1"/>
        <n v="26.442972900000001" u="1"/>
        <n v="115.2527614" u="1"/>
        <n v="71.698684800000009" u="1"/>
        <n v="2.1691763000000002" u="1"/>
        <n v="904.23175779999997" u="1"/>
        <n v="25.373425899999997" u="1"/>
        <n v="177.3354277" u="1"/>
        <n v="447.45466549999998" u="1"/>
        <n v="646.54661629999998" u="1"/>
        <n v="305.99641560000003" u="1"/>
        <n v="1.7719446000000001" u="1"/>
        <n v="8.8370053000000013" u="1"/>
        <n v="116.8049848" u="1"/>
        <n v="114.14929240000001" u="1"/>
        <n v="167.25165029999999" u="1"/>
        <n v="88.263646199999997" u="1"/>
        <n v="107.3120313" u="1"/>
        <n v="42.700184399999998" u="1"/>
        <n v="176.70324340000002" u="1"/>
        <n v="11.4497526" u="1"/>
        <n v="199.68898530000001" u="1"/>
        <n v="88.588949" u="1"/>
        <n v="87.458100000000002" u="1"/>
        <n v="52.564913099999998" u="1"/>
        <n v="13.5058191" u="1"/>
        <n v="43.003440600000005" u="1"/>
        <n v="32.591737299999998" u="1"/>
        <n v="5.4375344999999999" u="1"/>
        <n v="224.9278449" u="1"/>
        <n v="240.592151" u="1"/>
        <n v="134.1752741" u="1"/>
        <n v="25.7206388" u="1"/>
        <n v="49.676201999999996" u="1"/>
        <n v="182.87458900000001" u="1"/>
        <n v="8.8651092000000009" u="1"/>
        <n v="40.0920956" u="1"/>
        <n v="157.01269209999998" u="1"/>
        <n v="917.81147229999999" u="1"/>
        <n v="58.717566599999998" u="1"/>
        <n v="46.283199800000006" u="1"/>
        <n v="1975.6618234" u="1"/>
        <n v="182.64816289999999" u="1"/>
        <n v="256.99499630000003" u="1"/>
        <n v="6.3630065" u="1"/>
        <n v="355.40883250000002" u="1"/>
        <n v="1.3821081" u="1"/>
        <n v="257.15295040000001" u="1"/>
        <n v="161.50146030000002" u="1"/>
        <n v="4.3360148000000001" u="1"/>
        <n v="38.745151200000002" u="1"/>
        <n v="19.738479699999999" u="1"/>
        <n v="5.3295097" u="1"/>
        <n v="95.745107900000008" u="1"/>
        <n v="183.65668880000001" u="1"/>
        <n v="102.6151486" u="1"/>
        <n v="51.972525599999997" u="1"/>
        <n v="22.220746299999998" u="1"/>
        <n v="194.80580460000002" u="1"/>
        <n v="146.4622688" u="1"/>
        <n v="63.212835500000004" u="1"/>
        <n v="14.684419999999999" u="1"/>
        <n v="112.910597" u="1"/>
        <n v="9.6874932000000005" u="1"/>
        <n v="152.79538399999998" u="1"/>
        <n v="51.063464200000006" u="1"/>
        <n v="24.2462263" u="1"/>
        <n v="79.185503299999993" u="1"/>
        <n v="2050.4556241" u="1"/>
        <n v="21.219989399999999" u="1"/>
        <n v="2133.7806702999997" u="1"/>
        <n v="193.38098529999999" u="1"/>
        <n v="226.49194459999998" u="1"/>
        <n v="67.59795290000001" u="1"/>
        <n v="450.76926959999997" u="1"/>
        <n v="51.046821900000005" u="1"/>
        <n v="60.225880199999999" u="1"/>
        <n v="236.51812509999999" u="1"/>
        <n v="268.1235001" u="1"/>
        <n v="216.0154579" u="1"/>
        <n v="44.244271399999995" u="1"/>
        <n v="79.238936199999998" u="1"/>
        <n v="6.6454056000000001" u="1"/>
        <n v="47.968178600000002" u="1"/>
        <n v="39.048684699999995" u="1"/>
        <n v="10.656150100000001" u="1"/>
        <n v="4.7941275999999995" u="1"/>
        <n v="46.955117299999998" u="1"/>
        <n v="185.5229387" u="1"/>
        <n v="39.143787600000003" u="1"/>
        <n v="37.807238899999994" u="1"/>
        <n v="676.84980500000006" u="1"/>
        <n v="34.417604900000001" u="1"/>
        <n v="82.1961297" u="1"/>
        <n v="2.7713380999999999" u="1"/>
        <n v="146.07324400000002" u="1"/>
        <n v="1.3019625000000001" u="1"/>
        <n v="126.14596039999999" u="1"/>
        <n v="7.4230303000000006" u="1"/>
        <n v="169.33724969999997" u="1"/>
        <n v="6.9908384999999997" u="1"/>
        <n v="367.98484730000001" u="1"/>
        <n v="248.7471396" u="1"/>
        <n v="156.722264" u="1"/>
        <n v="3143.8194374" u="1"/>
        <n v="96.603842499999999" u="1"/>
        <n v="76.464140100000009" u="1"/>
        <n v="24.1036222" u="1"/>
        <n v="33.240470800000004" u="1"/>
        <n v="61.4092038" u="1"/>
        <n v="309.46948950000001" u="1"/>
        <n v="119.2702944" u="1"/>
        <n v="171.25050640000001" u="1"/>
        <n v="8.9084591" u="1"/>
        <n v="116.2515995" u="1"/>
        <n v="144.44603169999999" u="1"/>
        <n v="199.939559" u="1"/>
        <n v="2916.5187429999996" u="1"/>
        <n v="4.8085982999999999" u="1"/>
        <n v="97.654995200000002" u="1"/>
        <n v="262.06101669999998" u="1"/>
        <n v="308.91722379999999" u="1"/>
        <n v="69.883434500000007" u="1"/>
        <n v="21.392861199999999" u="1"/>
        <n v="85.046571899999989" u="1"/>
        <n v="360.50768399999998" u="1"/>
        <n v="85.930163300000004" u="1"/>
        <n v="240.36983619999998" u="1"/>
        <n v="87.265449399999994" u="1"/>
        <n v="13.6208402" u="1"/>
        <n v="249.6107897" u="1"/>
        <n v="250.4524467" u="1"/>
        <n v="213.8342542" u="1"/>
        <n v="24.241953500000001" u="1"/>
        <n v="124.19983599999999" u="1"/>
        <n v="770.80544499999996" u="1"/>
        <n v="24.1392697" u="1"/>
        <n v="262.26441850000003" u="1"/>
        <n v="157.15259140000001" u="1"/>
        <n v="388.86574180000002" u="1"/>
        <n v="152.58054769999998" u="1"/>
        <n v="71.602038100000001" u="1"/>
        <n v="2708.6439999999998" u="1"/>
        <n v="11.452212600000001" u="1"/>
        <n v="89.853853099999995" u="1"/>
        <n v="82.556900200000001" u="1"/>
        <n v="41.1937979" u="1"/>
        <n v="25.417553999999999" u="1"/>
        <n v="208.20645020000001" u="1"/>
        <n v="242.32236280000001" u="1"/>
        <n v="1092.9992806" u="1"/>
        <n v="82.242861199999993" u="1"/>
        <n v="11.8592114" u="1"/>
        <n v="23.052010200000002" u="1"/>
        <n v="14.228348400000002" u="1"/>
        <n v="2.1966535" u="1"/>
        <n v="14.9233169" u="1"/>
        <n v="35.477879399999999" u="1"/>
        <n v="112.7860295" u="1"/>
        <n v="47.577372099999998" u="1"/>
        <n v="42.346150999999999" u="1"/>
        <n v="150.8686362" u="1"/>
        <n v="75.19074839999999" u="1"/>
        <n v="18.231163799999997" u="1"/>
        <n v="6.0174297999999995" u="1"/>
        <n v="92.217179299999998" u="1"/>
        <n v="2005.6306717999998" u="1"/>
        <n v="49.367896500000001" u="1"/>
        <n v="2913.0059388" u="1"/>
        <n v="478.8054568" u="1"/>
        <n v="199.8219575" u="1"/>
        <n v="285.46444109999999" u="1"/>
        <n v="22.145204000000003" u="1"/>
        <n v="49.903697999999999" u="1"/>
        <n v="49.285318799999999" u="1"/>
        <n v="14.8591122" u="1"/>
        <n v="20.987489399999998" u="1"/>
        <n v="72.471274300000005" u="1"/>
        <n v="2.011962" u="1"/>
        <n v="249.91548509999998" u="1"/>
        <n v="23.6172042" u="1"/>
        <n v="13.889608299999999" u="1"/>
        <n v="111.5690963" u="1"/>
        <n v="138.5836698" u="1"/>
        <n v="110.7866489" u="1"/>
        <n v="105.0044489" u="1"/>
        <n v="48.2937911" u="1"/>
        <n v="433.5496291" u="1"/>
        <n v="56.477666299999996" u="1"/>
        <n v="22.293060700000002" u="1"/>
        <n v="53.822080700000001" u="1"/>
        <n v="760.80433640000001" u="1"/>
        <n v="46.183033300000005" u="1"/>
        <n v="23.617515000000001" u="1"/>
      </sharedItems>
    </cacheField>
    <cacheField name="Performance 2024" numFmtId="10">
      <sharedItems containsSemiMixedTypes="0" containsString="0" containsNumber="1" minValue="-59.353230000000003" maxValue="340.4776" count="291">
        <n v="0.39364159999999998"/>
        <n v="-1.7488E-3"/>
        <n v="0.12734299999999998"/>
        <n v="-0.1082853"/>
        <n v="0.23092569999999998"/>
        <n v="1.9651700000000001E-2"/>
        <n v="-0.10785460000000001"/>
        <n v="0.31919550000000002"/>
        <n v="-0.14410600000000001"/>
        <n v="-0.11862360000000001"/>
        <n v="0.1157796"/>
        <n v="0.1455351"/>
        <n v="-0.23748159999999999"/>
        <n v="-0.39323970000000003"/>
        <n v="5.1639699999999997E-2"/>
        <n v="0.3191079"/>
        <n v="-0.15547639999999999"/>
        <n v="0.22316030000000001"/>
        <n v="-0.36779449999999997"/>
        <n v="2.15728E-2"/>
        <n v="-0.22678349999999997"/>
        <n v="-0.11600329999999999"/>
        <n v="2.1256900000000002E-2"/>
        <n v="4.2702E-3"/>
        <n v="-0.28826289999999999"/>
        <n v="0.26666669999999998"/>
        <n v="0.32502369999999997"/>
        <n v="0.34391070000000001"/>
        <n v="0.31713170000000002"/>
        <n v="8.6229899999999998E-2"/>
        <n v="0.34448230000000002"/>
        <n v="0.16795010000000002"/>
        <n v="-0.33144210000000002"/>
        <n v="-0.45672449999999998"/>
        <n v="-0.34138579999999996"/>
        <n v="6.0843600000000005E-2"/>
        <n v="-8.3928600000000006E-2"/>
        <n v="0.12402870000000001"/>
        <n v="-7.0028E-3"/>
        <n v="-8.3201400000000009E-2"/>
        <n v="0.87686869999999995"/>
        <n v="-0.25194169999999999"/>
        <n v="3.7276299999999998E-2"/>
        <n v="-8.4518700000000002E-2"/>
        <n v="0.40851880000000002"/>
        <n v="-0.13033609999999998"/>
        <n v="-3.6824599999999999E-2"/>
        <n v="0.19935169999999999"/>
        <n v="4.1582600000000004E-2"/>
        <n v="-0.20922760000000001"/>
        <n v="-3.8548800000000001E-2"/>
        <n v="0.1917286"/>
        <n v="-0.30204809999999999"/>
        <n v="0.34384860000000006"/>
        <n v="3.0837300000000002E-2"/>
        <n v="0.1241034"/>
        <n v="9.1872799999999991E-2"/>
        <n v="-1.4334499999999998E-2"/>
        <n v="0.10876620000000001"/>
        <n v="0.11925219999999999"/>
        <n v="0.32409439999999995"/>
        <n v="0.44392519999999996"/>
        <n v="0.59864420000000007"/>
        <n v="-6.3814999999999997E-2"/>
        <n v="0.3058225"/>
        <n v="-0.32095449999999998"/>
        <n v="0.2452396"/>
        <n v="1.47493E-2"/>
        <n v="0.20328579999999999"/>
        <n v="8.9428099999999996E-2"/>
        <n v="0.51416649999999997"/>
        <n v="0.1484346"/>
        <n v="9.799250000000001E-2"/>
        <n v="0.38489759999999995"/>
        <n v="-4.5999800000000007E-2"/>
        <n v="0.43627280000000002"/>
        <n v="5.396E-4"/>
        <n v="-5.8888299999999998E-2"/>
        <n v="0.129082"/>
        <n v="-0.2891222"/>
        <n v="1.7124109999999999"/>
        <n v="0.17108090000000001"/>
        <n v="0.2766208"/>
        <n v="0.28636669999999997"/>
        <n v="-2.3610099999999998E-2"/>
        <n v="0.13163130000000001"/>
        <n v="0.22216249999999998"/>
        <n v="0.73510940000000002"/>
        <n v="0.24377009999999999"/>
        <n v="0.35943869999999994"/>
        <n v="1.0963939999999999"/>
        <n v="0.39493699999999998"/>
        <n v="3.2918599999999999E-2"/>
        <n v="0.65982029999999992"/>
        <n v="0.830677"/>
        <n v="-7.3304300000000003E-2"/>
        <n v="0.62524150000000001"/>
        <n v="0.39437410000000001"/>
        <n v="0.54718990000000001"/>
        <n v="-5.1224999999999994E-3"/>
        <n v="3.404776"/>
        <n v="0.70992260000000007"/>
        <n v="4.7527999999999997E-3"/>
        <n v="0.1373588"/>
        <n v="0.36367820000000001"/>
        <n v="0.29799639999999999"/>
        <n v="0.2800165"/>
        <n v="-0.16004789999999999"/>
        <n v="0.42486570000000001"/>
        <n v="0.16748100000000002"/>
        <n v="0.23283500000000001"/>
        <n v="0.58312839999999999"/>
        <n v="0.35924970000000001"/>
        <n v="0.67938129999999997"/>
        <n v="8.7072800000000006E-2"/>
        <n v="0.33857640000000006"/>
        <n v="0.2317043"/>
        <n v="0.2003549"/>
        <n v="0.21286860000000002"/>
        <n v="0.23178470000000001"/>
        <n v="-5.5155900000000008E-2"/>
        <n v="-0.1567771"/>
        <n v="-0.20120389999999999"/>
        <n v="4.8741300000000001E-2"/>
        <n v="-0.1600529"/>
        <n v="-8.39197E-2"/>
        <n v="-5.98606E-2"/>
        <n v="0.28963939999999999"/>
        <n v="0.26332559999999999"/>
        <n v="0.25312319999999999"/>
        <n v="0.44173479999999998"/>
        <n v="-0.42242049999999998"/>
        <n v="-0.1225403"/>
        <n v="6.2044100000000005E-2"/>
        <n v="0.89723050000000004"/>
        <n v="0.75493799999999989"/>
        <n v="1.161324"/>
        <n v="16.70598" u="1"/>
        <n v="36.367820000000002" u="1"/>
        <n v="-0.70028000000000001" u="1"/>
        <n v="23.178470000000001" u="1"/>
        <n v="31.910789999999999" u="1"/>
        <n v="44.385480000000001" u="1"/>
        <n v="-8.3928600000000007" u="1"/>
        <n v="-45.672449999999998" u="1"/>
        <n v="35.924970000000002" u="1"/>
        <n v="-20.12039" u="1"/>
        <n v="59.864420000000003" u="1"/>
        <n v="1.9651700000000001" u="1"/>
        <n v="0.16705980000000001" u="1"/>
        <n v="-40.229550000000003" u="1"/>
        <n v="-5.9860600000000002" u="1"/>
        <n v="-7.3304299999999998" u="1"/>
        <n v="39.493699999999997" u="1"/>
        <n v="-30.204809999999998" u="1"/>
        <n v="-3.6824599999999998" u="1"/>
        <n v="-36.779449999999997" u="1"/>
        <n v="-13.033609999999999" u="1"/>
        <n v="-11.998760000000001" u="1"/>
        <n v="32.409439999999996" u="1"/>
        <n v="20.328579999999999" u="1"/>
        <n v="3.5073099999999999" u="1"/>
        <n v="35.943869999999997" u="1"/>
        <n v="-2.3610099999999998" u="1"/>
        <n v="-39.323970000000003" u="1"/>
        <n v="-21.71772" u="1"/>
        <n v="8.7072800000000008" u="1"/>
        <n v="-15.547639999999999" u="1"/>
        <n v="0.42702000000000001" u="1"/>
        <n v="-15.677709999999999" u="1"/>
        <n v="-12.25403" u="1"/>
        <n v="9.7992500000000007" u="1"/>
        <n v="-23.748159999999999" u="1"/>
        <n v="4.8741300000000001" u="1"/>
        <n v="89.723050000000001" u="1"/>
        <n v="31.713170000000002" u="1"/>
        <n v="44.173479999999998" u="1"/>
        <n v="23.2835" u="1"/>
        <n v="-42.242049999999999" u="1"/>
        <n v="5.3960000000000001E-2" u="1"/>
        <n v="26.332560000000001" u="1"/>
        <n v="8.9428099999999997" u="1"/>
        <n v="-32.09545" u="1"/>
        <n v="39.43741" u="1"/>
        <n v="33.857640000000004" u="1"/>
        <n v="87.686869999999999" u="1"/>
        <n v="-55.044080000000001" u="1"/>
        <n v="42.48657" u="1"/>
        <n v="34.448230000000002" u="1"/>
        <n v="23.092569999999998" u="1"/>
        <n v="25.31232" u="1"/>
        <n v="20.035489999999999" u="1"/>
        <n v="30.582249999999998" u="1"/>
        <n v="-59.353230000000003" u="1"/>
        <n v="-11.862360000000001" u="1"/>
        <n v="1.4749300000000001" u="1"/>
        <n v="8.5321200000000008" u="1"/>
        <n v="-25.464300000000001" u="1"/>
        <n v="21.286860000000001" u="1"/>
        <n v="-10.78546" u="1"/>
        <n v="4.1582600000000003" u="1"/>
        <n v="-5.5155900000000004" u="1"/>
        <n v="75.493799999999993" u="1"/>
        <n v="-10.828530000000001" u="1"/>
        <n v="-45.896619999999999" u="1"/>
        <n v="-8.4518699999999995" u="1"/>
        <n v="12.40287" u="1"/>
        <n v="109.63939999999999" u="1"/>
        <n v="31.919550000000001" u="1"/>
        <n v="24.377009999999999" u="1"/>
        <n v="62.524149999999999" u="1"/>
        <n v="13.163130000000001" u="1"/>
        <n v="10.876620000000001" u="1"/>
        <n v="22.316030000000001" u="1"/>
        <n v="11.925219999999999" u="1"/>
        <n v="43.627279999999999" u="1"/>
        <n v="21.132349999999999" u="1"/>
        <n v="35.556660000000001" u="1"/>
        <n v="17.108090000000001" u="1"/>
        <n v="3.5073099999999996E-2" u="1"/>
        <n v="0.47527999999999998" u="1"/>
        <n v="5.1639699999999999" u="1"/>
        <n v="19.935169999999999" u="1"/>
        <n v="9.1872799999999994" u="1"/>
        <n v="-46.137210000000003" u="1"/>
        <n v="-33.709249999999997" u="1"/>
        <n v="38.489759999999997" u="1"/>
        <n v="26.66667" u="1"/>
        <n v="3.2918599999999998" u="1"/>
        <n v="-4.5999800000000004" u="1"/>
        <n v="67.938130000000001" u="1"/>
        <n v="28.963940000000001" u="1"/>
        <n v="58.312840000000001" u="1"/>
        <n v="70.992260000000002" u="1"/>
        <n v="29.79964" u="1"/>
        <n v="16.795010000000001" u="1"/>
        <n v="34.384860000000003" u="1"/>
        <n v="-0.17488000000000001" u="1"/>
        <n v="171.24109999999999" u="1"/>
        <n v="-8.3919700000000006" u="1"/>
        <n v="-8.3201400000000003" u="1"/>
        <n v="8.6229899999999997" u="1"/>
        <n v="40.851880000000001" u="1"/>
        <n v="12.41034" u="1"/>
        <n v="34.391069999999999" u="1"/>
        <n v="-20.92276" u="1"/>
        <n v="32.502369999999999" u="1"/>
        <n v="-14.410600000000001" u="1"/>
        <n v="6.0843600000000002" u="1"/>
        <n v="-16.005289999999999" u="1"/>
        <n v="-22.678349999999998" u="1"/>
        <n v="14.84346" u="1"/>
        <n v="28.001650000000001" u="1"/>
        <n v="-6.3815" u="1"/>
        <n v="54.718989999999998" u="1"/>
        <n v="-16.00479" u="1"/>
        <n v="27.66208" u="1"/>
        <n v="-25.19417" u="1"/>
        <n v="-28.82629" u="1"/>
        <n v="19.17286" u="1"/>
        <n v="-5.8888299999999996" u="1"/>
        <n v="-28.912220000000001" u="1"/>
        <n v="2.1572800000000001" u="1"/>
        <n v="44.392519999999998" u="1"/>
        <n v="340.4776" u="1"/>
        <n v="23.17043" u="1"/>
        <n v="28.636669999999999" u="1"/>
        <n v="-34.138579999999997" u="1"/>
        <n v="6.2044100000000002" u="1"/>
        <n v="3.72763" u="1"/>
        <n v="39.364159999999998" u="1"/>
        <n v="-3.8548800000000001" u="1"/>
        <n v="12.734299999999999" u="1"/>
        <n v="14.553509999999999" u="1"/>
        <n v="-1.4334499999999999" u="1"/>
        <n v="24.523959999999999" u="1"/>
        <n v="2.1256900000000001" u="1"/>
        <n v="-33.144210000000001" u="1"/>
        <n v="-0.51224999999999998" u="1"/>
        <n v="12.908200000000001" u="1"/>
        <n v="73.510940000000005" u="1"/>
        <n v="116.1324" u="1"/>
        <n v="11.577959999999999" u="1"/>
        <n v="83.067700000000002" u="1"/>
        <n v="-11.60033" u="1"/>
        <n v="-18.058479999999999" u="1"/>
        <n v="65.982029999999995" u="1"/>
        <n v="22.216249999999999" u="1"/>
        <n v="13.73588" u="1"/>
        <n v="-7.5406399999999998" u="1"/>
        <n v="51.416649999999997" u="1"/>
      </sharedItems>
    </cacheField>
    <cacheField name="Performance 2023" numFmtId="10">
      <sharedItems containsSemiMixedTypes="0" containsString="0" containsNumber="1" minValue="-0.4553024" maxValue="2.3897630000000003"/>
    </cacheField>
    <cacheField name="Performance 2022" numFmtId="10">
      <sharedItems containsSemiMixedTypes="0" containsString="0" containsNumber="1" minValue="-0.65031509999999992" maxValue="1.279677"/>
    </cacheField>
    <cacheField name="Performance 2021" numFmtId="10">
      <sharedItems containsSemiMixedTypes="0" containsString="0" containsNumber="1" minValue="-0.32482300000000003" maxValue="1.2540789999999999"/>
    </cacheField>
    <cacheField name="Performance 2020" numFmtId="10">
      <sharedItems containsSemiMixedTypes="0" containsString="0" containsNumber="1" minValue="-0.52549029999999997" maxValue="7.4343700000000004"/>
    </cacheField>
    <cacheField name="Performance 2019" numFmtId="10">
      <sharedItems containsSemiMixedTypes="0" containsString="0" containsNumber="1" minValue="-0.3248509" maxValue="0.94553799999999999"/>
    </cacheField>
    <cacheField name="Performance 2018" numFmtId="10">
      <sharedItems containsSemiMixedTypes="0" containsString="0" containsNumber="1" minValue="-0.57025860000000006" maxValue="0.45646050000000005"/>
    </cacheField>
    <cacheField name="Nouveauté 2025" numFmtId="0">
      <sharedItems count="2">
        <s v="Non"/>
        <s v="Oui"/>
      </sharedItems>
    </cacheField>
    <cacheField name="Gamme Souveraineté" numFmtId="0">
      <sharedItems count="2">
        <s v="Non"/>
        <s v="Oui"/>
      </sharedItems>
    </cacheField>
    <cacheField name="CAC 40" numFmtId="0">
      <sharedItems containsBlank="1" count="6">
        <s v="Oui"/>
        <s v="Non"/>
        <s v="" u="1"/>
        <m u="1"/>
        <s v="CAC 40" u="1"/>
        <e v="#N/A" u="1"/>
      </sharedItems>
    </cacheField>
    <cacheField name="CAC Next 20" numFmtId="0">
      <sharedItems count="5">
        <s v="Non"/>
        <s v="Oui"/>
        <s v="" u="1"/>
        <e v="#N/A" u="1"/>
        <s v="CAC Next20" u="1"/>
      </sharedItems>
    </cacheField>
    <cacheField name="Eurostoxx 50" numFmtId="0">
      <sharedItems count="5">
        <s v="Non"/>
        <s v="Oui"/>
        <s v="" u="1"/>
        <e v="#N/A" u="1"/>
        <s v="Eurostoxx 50" u="1"/>
      </sharedItems>
    </cacheField>
    <cacheField name="Dow Jones" numFmtId="0">
      <sharedItems count="5">
        <s v="Non"/>
        <s v="Oui"/>
        <s v="" u="1"/>
        <e v="#N/A" u="1"/>
        <s v="Dow Jones" u="1"/>
      </sharedItems>
    </cacheField>
    <cacheField name="Nasdaq 100" numFmtId="0">
      <sharedItems count="5">
        <s v="Non"/>
        <s v="Oui"/>
        <s v="" u="1"/>
        <e v="#N/A" u="1"/>
        <s v="Nasdaq 100" u="1"/>
      </sharedItems>
    </cacheField>
    <cacheField name="FTSE MIB" numFmtId="0">
      <sharedItems count="5">
        <s v="Non"/>
        <s v="Oui"/>
        <s v="" u="1"/>
        <e v="#N/A" u="1"/>
        <s v="FTSE MIB" u="1"/>
      </sharedItems>
    </cacheField>
    <cacheField name="DAX" numFmtId="0">
      <sharedItems count="5">
        <s v="Non"/>
        <s v="Oui"/>
        <s v="" u="1"/>
        <e v="#N/A" u="1"/>
        <s v="DAX" u="1"/>
      </sharedItems>
    </cacheField>
    <cacheField name="SBF 120" numFmtId="0">
      <sharedItems count="5">
        <s v="Oui"/>
        <s v="Non"/>
        <s v="" u="1"/>
        <e v="#N/A" u="1"/>
        <s v="SBF 12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x v="0"/>
    <x v="0"/>
    <x v="0"/>
    <x v="0"/>
    <s v="Consommation Cyclique"/>
    <s v="Loisir"/>
    <x v="0"/>
    <s v="Logement"/>
    <x v="0"/>
    <x v="0"/>
    <n v="0.52676659999999997"/>
    <n v="-0.17926189999999997"/>
    <n v="-3.8851400000000001E-2"/>
    <n v="-0.291018"/>
    <n v="0.15332789999999999"/>
    <n v="-0.11255810000000001"/>
    <x v="0"/>
    <x v="0"/>
    <x v="0"/>
    <x v="0"/>
    <x v="0"/>
    <x v="0"/>
    <x v="0"/>
    <x v="0"/>
    <x v="0"/>
    <x v="0"/>
  </r>
  <r>
    <x v="1"/>
    <x v="1"/>
    <x v="0"/>
    <x v="1"/>
    <s v="Matériaux et traitements"/>
    <s v="Produits chimiques et synthétiques"/>
    <x v="1"/>
    <s v="Spécialité Prods chimiques"/>
    <x v="1"/>
    <x v="1"/>
    <n v="0.35249239999999998"/>
    <n v="-3.1176599999999999E-2"/>
    <n v="0.1625326"/>
    <n v="8.5182300000000002E-2"/>
    <n v="0.30447209999999997"/>
    <n v="5.7591599999999993E-2"/>
    <x v="0"/>
    <x v="1"/>
    <x v="0"/>
    <x v="0"/>
    <x v="1"/>
    <x v="0"/>
    <x v="0"/>
    <x v="0"/>
    <x v="0"/>
    <x v="0"/>
  </r>
  <r>
    <x v="2"/>
    <x v="2"/>
    <x v="0"/>
    <x v="2"/>
    <s v="Biens de production durable"/>
    <s v="Transport et fret"/>
    <x v="2"/>
    <s v="Aérospatial &amp; Défense"/>
    <x v="2"/>
    <x v="2"/>
    <n v="0.2752657"/>
    <n v="1.4239999999999999E-3"/>
    <n v="0.2515037"/>
    <n v="-0.31192519999999996"/>
    <n v="0.57372559999999995"/>
    <n v="2.9638600000000001E-2"/>
    <x v="0"/>
    <x v="1"/>
    <x v="0"/>
    <x v="0"/>
    <x v="1"/>
    <x v="0"/>
    <x v="0"/>
    <x v="0"/>
    <x v="0"/>
    <x v="0"/>
  </r>
  <r>
    <x v="3"/>
    <x v="3"/>
    <x v="1"/>
    <x v="1"/>
    <s v="Matériaux et traitements"/>
    <s v="Métaux &amp; Minéraux"/>
    <x v="3"/>
    <s v="Acier"/>
    <x v="3"/>
    <x v="3"/>
    <n v="6.1424700000000006E-2"/>
    <n v="-0.11385400000000001"/>
    <n v="0.50180079999999994"/>
    <n v="0.20700679999999999"/>
    <n v="-0.12784420000000002"/>
    <n v="-0.32836570000000004"/>
    <x v="0"/>
    <x v="1"/>
    <x v="0"/>
    <x v="0"/>
    <x v="0"/>
    <x v="0"/>
    <x v="0"/>
    <x v="0"/>
    <x v="0"/>
    <x v="0"/>
  </r>
  <r>
    <x v="4"/>
    <x v="4"/>
    <x v="0"/>
    <x v="3"/>
    <s v="Services financiers"/>
    <s v="Assurance"/>
    <x v="4"/>
    <s v="Insurance - Diversified"/>
    <x v="4"/>
    <x v="4"/>
    <n v="0.19708310000000001"/>
    <n v="5.3847600000000002E-2"/>
    <n v="0.41528290000000001"/>
    <n v="-0.19386700000000001"/>
    <n v="0.4025878"/>
    <n v="-0.18665859999999998"/>
    <x v="0"/>
    <x v="0"/>
    <x v="0"/>
    <x v="0"/>
    <x v="1"/>
    <x v="0"/>
    <x v="0"/>
    <x v="0"/>
    <x v="0"/>
    <x v="0"/>
  </r>
  <r>
    <x v="5"/>
    <x v="5"/>
    <x v="0"/>
    <x v="3"/>
    <s v="Services financiers"/>
    <s v="Banques"/>
    <x v="5"/>
    <s v="Banks - Regional"/>
    <x v="5"/>
    <x v="5"/>
    <n v="0.24863849999999998"/>
    <n v="-6.3353599999999996E-2"/>
    <n v="0.47152299999999997"/>
    <n v="-0.18408100000000002"/>
    <n v="0.41481949999999995"/>
    <n v="-0.3173494"/>
    <x v="0"/>
    <x v="0"/>
    <x v="0"/>
    <x v="0"/>
    <x v="1"/>
    <x v="0"/>
    <x v="0"/>
    <x v="0"/>
    <x v="0"/>
    <x v="0"/>
  </r>
  <r>
    <x v="6"/>
    <x v="6"/>
    <x v="0"/>
    <x v="2"/>
    <s v="Biens de production durable"/>
    <s v="Manufacturing &amp; Production"/>
    <x v="6"/>
    <s v="Ingénierie &amp; Construction"/>
    <x v="6"/>
    <x v="6"/>
    <n v="0.28102709999999997"/>
    <n v="-5.2397600000000003E-2"/>
    <n v="-1.3670100000000001E-2"/>
    <n v="-6.6789899999999999E-2"/>
    <n v="0.26292280000000001"/>
    <n v="-0.2371277"/>
    <x v="0"/>
    <x v="0"/>
    <x v="0"/>
    <x v="0"/>
    <x v="0"/>
    <x v="0"/>
    <x v="0"/>
    <x v="0"/>
    <x v="0"/>
    <x v="0"/>
  </r>
  <r>
    <x v="7"/>
    <x v="7"/>
    <x v="0"/>
    <x v="2"/>
    <s v="Biens de production durable"/>
    <s v="Services commerciaux"/>
    <x v="7"/>
    <s v="Consulting Services"/>
    <x v="7"/>
    <x v="7"/>
    <n v="-3.9414900000000003E-2"/>
    <n v="-0.13845099999999999"/>
    <n v="0.35753680000000004"/>
    <n v="-6.4488400000000001E-2"/>
    <n v="0.3385783"/>
    <n v="-0.1946029"/>
    <x v="0"/>
    <x v="0"/>
    <x v="0"/>
    <x v="0"/>
    <x v="0"/>
    <x v="0"/>
    <x v="0"/>
    <x v="0"/>
    <x v="0"/>
    <x v="0"/>
  </r>
  <r>
    <x v="8"/>
    <x v="8"/>
    <x v="0"/>
    <x v="4"/>
    <s v="Technologie"/>
    <s v="Technologies de l'information"/>
    <x v="8"/>
    <s v="Services de Technologie de l'Information"/>
    <x v="8"/>
    <x v="8"/>
    <n v="0.2311638"/>
    <n v="-0.26519720000000002"/>
    <n v="0.71490539999999991"/>
    <n v="0.1767677"/>
    <n v="0.27419360000000004"/>
    <n v="-0.1050662"/>
    <x v="0"/>
    <x v="0"/>
    <x v="0"/>
    <x v="0"/>
    <x v="0"/>
    <x v="0"/>
    <x v="0"/>
    <x v="0"/>
    <x v="0"/>
    <x v="0"/>
  </r>
  <r>
    <x v="9"/>
    <x v="9"/>
    <x v="0"/>
    <x v="5"/>
    <s v="Biens de consommation non cyclique"/>
    <s v="Personal Care, Drug &amp; Grocery Stores"/>
    <x v="9"/>
    <s v="Epiceries"/>
    <x v="9"/>
    <x v="9"/>
    <n v="9.49488E-2"/>
    <n v="3.4150999999999999E-3"/>
    <n v="0.18210979999999999"/>
    <n v="-4.6153899999999998E-2"/>
    <n v="3.3534500000000002E-2"/>
    <n v="-0.14800440000000001"/>
    <x v="0"/>
    <x v="0"/>
    <x v="0"/>
    <x v="0"/>
    <x v="0"/>
    <x v="0"/>
    <x v="0"/>
    <x v="0"/>
    <x v="0"/>
    <x v="0"/>
  </r>
  <r>
    <x v="10"/>
    <x v="10"/>
    <x v="0"/>
    <x v="3"/>
    <s v="Services financiers"/>
    <s v="Banques"/>
    <x v="5"/>
    <s v="Banks - Regional"/>
    <x v="10"/>
    <x v="10"/>
    <n v="0.41409820000000003"/>
    <n v="-0.1329881"/>
    <n v="0.2936047"/>
    <n v="-0.20154740000000002"/>
    <n v="0.44379640000000004"/>
    <n v="-0.24297660000000001"/>
    <x v="0"/>
    <x v="0"/>
    <x v="0"/>
    <x v="0"/>
    <x v="0"/>
    <x v="0"/>
    <x v="0"/>
    <x v="0"/>
    <x v="0"/>
    <x v="0"/>
  </r>
  <r>
    <x v="11"/>
    <x v="11"/>
    <x v="0"/>
    <x v="5"/>
    <s v="Biens de consommation non cyclique"/>
    <s v="Aliments,boissons et Tabac"/>
    <x v="10"/>
    <s v="Packaged Foods"/>
    <x v="11"/>
    <x v="11"/>
    <n v="0.23258180000000001"/>
    <n v="-6.2648800000000004E-2"/>
    <n v="5.1525299999999996E-2"/>
    <n v="-0.24411370000000002"/>
    <n v="0.23297029999999999"/>
    <n v="-9.3495399999999992E-2"/>
    <x v="0"/>
    <x v="1"/>
    <x v="0"/>
    <x v="0"/>
    <x v="1"/>
    <x v="0"/>
    <x v="0"/>
    <x v="0"/>
    <x v="0"/>
    <x v="0"/>
  </r>
  <r>
    <x v="12"/>
    <x v="12"/>
    <x v="0"/>
    <x v="4"/>
    <s v="Technologie"/>
    <s v="Technologies de l'information"/>
    <x v="8"/>
    <s v="Software - Application"/>
    <x v="12"/>
    <x v="12"/>
    <n v="0.32691450000000005"/>
    <n v="-0.35643279999999999"/>
    <n v="0.57755040000000002"/>
    <n v="0.13851929999999998"/>
    <n v="0.4194793"/>
    <n v="0.17710799999999999"/>
    <x v="0"/>
    <x v="1"/>
    <x v="0"/>
    <x v="0"/>
    <x v="0"/>
    <x v="0"/>
    <x v="0"/>
    <x v="0"/>
    <x v="0"/>
    <x v="0"/>
  </r>
  <r>
    <x v="13"/>
    <x v="13"/>
    <x v="0"/>
    <x v="3"/>
    <s v="Consommation Cyclique"/>
    <s v="Loisir"/>
    <x v="0"/>
    <s v="Services de crédit"/>
    <x v="13"/>
    <x v="13"/>
    <n v="8.3726400000000006E-2"/>
    <n v="0.27631250000000002"/>
    <n v="-0.10967460000000001"/>
    <n v="2.1908899999999999E-2"/>
    <n v="0.46247280000000002"/>
    <n v="0.36310999999999999"/>
    <x v="0"/>
    <x v="0"/>
    <x v="0"/>
    <x v="0"/>
    <x v="0"/>
    <x v="0"/>
    <x v="0"/>
    <x v="0"/>
    <x v="0"/>
    <x v="0"/>
  </r>
  <r>
    <x v="14"/>
    <x v="14"/>
    <x v="0"/>
    <x v="6"/>
    <s v="Servs au public"/>
    <s v="Servs au public"/>
    <x v="11"/>
    <s v="Utilities - Diversified"/>
    <x v="14"/>
    <x v="14"/>
    <n v="0.29354649999999999"/>
    <n v="9.40526E-2"/>
    <n v="8.1789100000000003E-2"/>
    <n v="-0.13055559999999999"/>
    <n v="0.20958079999999998"/>
    <n v="-7.60377E-2"/>
    <x v="0"/>
    <x v="0"/>
    <x v="0"/>
    <x v="0"/>
    <x v="0"/>
    <x v="0"/>
    <x v="0"/>
    <x v="0"/>
    <x v="0"/>
    <x v="0"/>
  </r>
  <r>
    <x v="15"/>
    <x v="15"/>
    <x v="0"/>
    <x v="7"/>
    <s v="Soins de santé"/>
    <s v="Medical Equipment And Services"/>
    <x v="12"/>
    <s v="Instruments et fournitures Médicales"/>
    <x v="15"/>
    <x v="15"/>
    <n v="9.2375900000000011E-2"/>
    <n v="-8.2941699999999993E-2"/>
    <n v="0.47644060000000005"/>
    <n v="-5.2282799999999997E-2"/>
    <n v="0.2479855"/>
    <n v="-2.5837300000000001E-2"/>
    <x v="0"/>
    <x v="0"/>
    <x v="0"/>
    <x v="0"/>
    <x v="1"/>
    <x v="0"/>
    <x v="0"/>
    <x v="0"/>
    <x v="0"/>
    <x v="0"/>
  </r>
  <r>
    <x v="16"/>
    <x v="16"/>
    <x v="0"/>
    <x v="7"/>
    <s v="Soins de santé"/>
    <s v="Medical Equipment And Services"/>
    <x v="13"/>
    <s v="Diagnostics &amp; Research"/>
    <x v="16"/>
    <x v="16"/>
    <n v="-0.10557710000000001"/>
    <n v="-0.37444850000000002"/>
    <n v="0.59522079999999999"/>
    <n v="0.38870899999999997"/>
    <n v="0.52478530000000001"/>
    <n v="-0.35303390000000001"/>
    <x v="0"/>
    <x v="0"/>
    <x v="0"/>
    <x v="0"/>
    <x v="0"/>
    <x v="0"/>
    <x v="0"/>
    <x v="0"/>
    <x v="0"/>
    <x v="0"/>
  </r>
  <r>
    <x v="17"/>
    <x v="17"/>
    <x v="0"/>
    <x v="0"/>
    <s v="Consommation Cyclique"/>
    <s v="Produits de consommation"/>
    <x v="14"/>
    <s v="Luxury Goods"/>
    <x v="17"/>
    <x v="17"/>
    <n v="0.33688580000000001"/>
    <n v="-5.4036500000000001E-2"/>
    <n v="0.75142110000000006"/>
    <n v="0.327154"/>
    <n v="0.38356020000000002"/>
    <n v="0.1067787"/>
    <x v="0"/>
    <x v="0"/>
    <x v="0"/>
    <x v="0"/>
    <x v="1"/>
    <x v="0"/>
    <x v="0"/>
    <x v="0"/>
    <x v="0"/>
    <x v="0"/>
  </r>
  <r>
    <x v="18"/>
    <x v="18"/>
    <x v="0"/>
    <x v="0"/>
    <s v="Consommation Cyclique"/>
    <s v="Produits de consommation"/>
    <x v="14"/>
    <s v="Luxury Goods"/>
    <x v="18"/>
    <x v="18"/>
    <n v="-0.13144059999999999"/>
    <n v="-0.31036920000000001"/>
    <n v="0.2027254"/>
    <n v="2.93917E-2"/>
    <n v="0.44727890000000003"/>
    <n v="0.1417303"/>
    <x v="0"/>
    <x v="0"/>
    <x v="0"/>
    <x v="0"/>
    <x v="1"/>
    <x v="0"/>
    <x v="0"/>
    <x v="0"/>
    <x v="0"/>
    <x v="0"/>
  </r>
  <r>
    <x v="19"/>
    <x v="19"/>
    <x v="0"/>
    <x v="2"/>
    <s v="Biens de production durable"/>
    <s v="Instruments et services scientifiques"/>
    <x v="15"/>
    <s v="Electrical Equipment &amp; Parts"/>
    <x v="19"/>
    <x v="19"/>
    <n v="0.28307939999999998"/>
    <n v="-0.2568513"/>
    <n v="0.42904110000000001"/>
    <n v="2.34031E-2"/>
    <n v="0.50060850000000001"/>
    <n v="-0.21233840000000001"/>
    <x v="0"/>
    <x v="0"/>
    <x v="0"/>
    <x v="0"/>
    <x v="0"/>
    <x v="0"/>
    <x v="0"/>
    <x v="0"/>
    <x v="0"/>
    <x v="0"/>
  </r>
  <r>
    <x v="20"/>
    <x v="20"/>
    <x v="0"/>
    <x v="5"/>
    <s v="Consommation Cyclique"/>
    <s v="Produits de consommation"/>
    <x v="16"/>
    <s v="Produits Domestiques et de Soin Personnel"/>
    <x v="20"/>
    <x v="20"/>
    <n v="0.36885489999999999"/>
    <n v="-0.18839189999999997"/>
    <n v="0.35440800000000006"/>
    <n v="0.1918561"/>
    <n v="0.33126240000000001"/>
    <n v="0.107056"/>
    <x v="0"/>
    <x v="0"/>
    <x v="0"/>
    <x v="0"/>
    <x v="1"/>
    <x v="0"/>
    <x v="0"/>
    <x v="0"/>
    <x v="0"/>
    <x v="0"/>
  </r>
  <r>
    <x v="21"/>
    <x v="21"/>
    <x v="0"/>
    <x v="0"/>
    <s v="Consommation Cyclique"/>
    <s v="Produits de consommation"/>
    <x v="14"/>
    <s v="Luxury Goods"/>
    <x v="21"/>
    <x v="21"/>
    <n v="9.736729999999999E-2"/>
    <n v="-4.82806E-2"/>
    <n v="0.43668039999999997"/>
    <n v="0.24456779999999997"/>
    <n v="0.62819519999999995"/>
    <n v="7.4164599999999997E-2"/>
    <x v="0"/>
    <x v="0"/>
    <x v="0"/>
    <x v="0"/>
    <x v="1"/>
    <x v="0"/>
    <x v="0"/>
    <x v="0"/>
    <x v="0"/>
    <x v="0"/>
  </r>
  <r>
    <x v="22"/>
    <x v="22"/>
    <x v="0"/>
    <x v="0"/>
    <s v="Consommation Cyclique"/>
    <s v="Voitures &amp; Pièces auto"/>
    <x v="17"/>
    <s v="Pièces automobiles"/>
    <x v="22"/>
    <x v="22"/>
    <n v="0.29728690000000002"/>
    <n v="-0.24772810000000001"/>
    <n v="0.39542640000000001"/>
    <n v="-1.9706700000000001E-2"/>
    <n v="0.30103809999999998"/>
    <n v="-0.24508569999999999"/>
    <x v="0"/>
    <x v="1"/>
    <x v="0"/>
    <x v="0"/>
    <x v="0"/>
    <x v="0"/>
    <x v="0"/>
    <x v="0"/>
    <x v="0"/>
    <x v="0"/>
  </r>
  <r>
    <x v="23"/>
    <x v="23"/>
    <x v="0"/>
    <x v="8"/>
    <s v="Servs au public"/>
    <s v="Servs au public"/>
    <x v="18"/>
    <s v="Télécommunications"/>
    <x v="23"/>
    <x v="23"/>
    <n v="0.18564810000000001"/>
    <n v="6.0342099999999996E-2"/>
    <n v="4.9208999999999996E-2"/>
    <n v="-0.21234760000000003"/>
    <n v="-2.3666599999999999E-2"/>
    <n v="2.62522E-2"/>
    <x v="0"/>
    <x v="0"/>
    <x v="0"/>
    <x v="0"/>
    <x v="0"/>
    <x v="0"/>
    <x v="0"/>
    <x v="0"/>
    <x v="0"/>
    <x v="0"/>
  </r>
  <r>
    <x v="24"/>
    <x v="24"/>
    <x v="0"/>
    <x v="5"/>
    <s v="Biens de consommation non cyclique"/>
    <s v="Aliments,boissons et Tabac"/>
    <x v="19"/>
    <s v="Boissons - Caves &amp; Distilleries"/>
    <x v="24"/>
    <x v="24"/>
    <n v="-0.10503399999999999"/>
    <n v="-0.1117258"/>
    <n v="0.36875000000000002"/>
    <n v="3.7639999999999999E-4"/>
    <n v="0.1341242"/>
    <n v="0.103903"/>
    <x v="0"/>
    <x v="0"/>
    <x v="0"/>
    <x v="0"/>
    <x v="1"/>
    <x v="0"/>
    <x v="0"/>
    <x v="0"/>
    <x v="0"/>
    <x v="0"/>
  </r>
  <r>
    <x v="25"/>
    <x v="25"/>
    <x v="0"/>
    <x v="8"/>
    <s v="Consommation Cyclique"/>
    <s v="Medias"/>
    <x v="20"/>
    <s v="Agences de publicité"/>
    <x v="25"/>
    <x v="25"/>
    <n v="0.46247059999999995"/>
    <n v="4.4256799999999999E-2"/>
    <n v="0.50147200000000003"/>
    <n v="3.8404399999999998E-2"/>
    <n v="-0.15175720000000001"/>
    <n v="-0.1159753"/>
    <x v="0"/>
    <x v="0"/>
    <x v="0"/>
    <x v="0"/>
    <x v="0"/>
    <x v="0"/>
    <x v="0"/>
    <x v="0"/>
    <x v="0"/>
    <x v="0"/>
  </r>
  <r>
    <x v="26"/>
    <x v="26"/>
    <x v="0"/>
    <x v="0"/>
    <s v="Consommation Cyclique"/>
    <s v="Voitures &amp; Pièces auto"/>
    <x v="21"/>
    <s v="Auto Manufacturers"/>
    <x v="26"/>
    <x v="26"/>
    <n v="0.1880096"/>
    <n v="2.3899199999999999E-2"/>
    <n v="-0.1458333"/>
    <n v="-0.1522048"/>
    <n v="-0.16168649999999998"/>
    <n v="-0.30759150000000002"/>
    <x v="0"/>
    <x v="0"/>
    <x v="0"/>
    <x v="0"/>
    <x v="0"/>
    <x v="0"/>
    <x v="0"/>
    <x v="0"/>
    <x v="0"/>
    <x v="0"/>
  </r>
  <r>
    <x v="27"/>
    <x v="27"/>
    <x v="0"/>
    <x v="2"/>
    <s v="Biens de production durable"/>
    <s v="Transport et fret"/>
    <x v="2"/>
    <s v="Aérospatial &amp; Défense"/>
    <x v="27"/>
    <x v="27"/>
    <n v="0.37538490000000002"/>
    <n v="9.0655800000000009E-2"/>
    <n v="-6.7787800000000009E-2"/>
    <n v="-0.15764620000000001"/>
    <n v="0.3232448"/>
    <n v="0.24548950000000003"/>
    <x v="0"/>
    <x v="1"/>
    <x v="0"/>
    <x v="0"/>
    <x v="1"/>
    <x v="0"/>
    <x v="0"/>
    <x v="0"/>
    <x v="0"/>
    <x v="0"/>
  </r>
  <r>
    <x v="28"/>
    <x v="28"/>
    <x v="0"/>
    <x v="2"/>
    <s v="Matériaux et traitements"/>
    <s v="Matériaux de construction"/>
    <x v="22"/>
    <s v="Building Products &amp; Equipment"/>
    <x v="28"/>
    <x v="28"/>
    <n v="0.50405259999999996"/>
    <n v="-0.23581700000000003"/>
    <n v="0.68533330000000003"/>
    <n v="2.7397300000000003E-2"/>
    <n v="0.2971027"/>
    <n v="-0.33742929999999999"/>
    <x v="0"/>
    <x v="1"/>
    <x v="0"/>
    <x v="0"/>
    <x v="1"/>
    <x v="0"/>
    <x v="0"/>
    <x v="0"/>
    <x v="0"/>
    <x v="0"/>
  </r>
  <r>
    <x v="29"/>
    <x v="29"/>
    <x v="0"/>
    <x v="7"/>
    <s v="Soins de santé"/>
    <s v="Pharmaceutique et Biotechnologie"/>
    <x v="23"/>
    <s v="Drug Manufacturers - General"/>
    <x v="29"/>
    <x v="29"/>
    <n v="3.8735499999999999E-2"/>
    <n v="5.1817599999999998E-2"/>
    <n v="0.16620080000000001"/>
    <n v="-8.669940000000001E-2"/>
    <n v="0.22508590000000001"/>
    <n v="9.5198300000000013E-2"/>
    <x v="0"/>
    <x v="1"/>
    <x v="0"/>
    <x v="0"/>
    <x v="1"/>
    <x v="0"/>
    <x v="0"/>
    <x v="0"/>
    <x v="0"/>
    <x v="0"/>
  </r>
  <r>
    <x v="30"/>
    <x v="30"/>
    <x v="0"/>
    <x v="2"/>
    <s v="Biens de production durable"/>
    <s v="Manufacturing &amp; Production"/>
    <x v="24"/>
    <s v="Specialty Industrial Machinery"/>
    <x v="30"/>
    <x v="30"/>
    <n v="0.41470319999999999"/>
    <n v="-0.22521159999999998"/>
    <n v="0.47979709999999998"/>
    <n v="0.32076500000000002"/>
    <n v="0.57150029999999996"/>
    <n v="-0.12616430000000001"/>
    <x v="0"/>
    <x v="1"/>
    <x v="0"/>
    <x v="0"/>
    <x v="1"/>
    <x v="0"/>
    <x v="0"/>
    <x v="0"/>
    <x v="0"/>
    <x v="0"/>
  </r>
  <r>
    <x v="31"/>
    <x v="31"/>
    <x v="0"/>
    <x v="3"/>
    <s v="Services financiers"/>
    <s v="Banques"/>
    <x v="5"/>
    <s v="Banks - Regional"/>
    <x v="31"/>
    <x v="31"/>
    <n v="9.5613299999999998E-2"/>
    <n v="-0.16801850000000002"/>
    <n v="0.80677949999999998"/>
    <n v="-0.45116880000000004"/>
    <n v="0.19392520000000002"/>
    <n v="-0.30267130000000003"/>
    <x v="0"/>
    <x v="0"/>
    <x v="0"/>
    <x v="0"/>
    <x v="0"/>
    <x v="0"/>
    <x v="0"/>
    <x v="0"/>
    <x v="0"/>
    <x v="0"/>
  </r>
  <r>
    <x v="32"/>
    <x v="32"/>
    <x v="2"/>
    <x v="0"/>
    <s v="Consommation Cyclique"/>
    <s v="Voitures &amp; Pièces auto"/>
    <x v="21"/>
    <s v="Auto Manufacturers"/>
    <x v="32"/>
    <x v="32"/>
    <n v="0.69556689999999999"/>
    <n v="-0.1427544"/>
    <n v="0.32496589999999997"/>
    <n v="0.1111111"/>
    <n v="0.19413340000000001"/>
    <n v="-0.1494299"/>
    <x v="0"/>
    <x v="0"/>
    <x v="0"/>
    <x v="0"/>
    <x v="1"/>
    <x v="0"/>
    <x v="0"/>
    <x v="0"/>
    <x v="0"/>
    <x v="0"/>
  </r>
  <r>
    <x v="33"/>
    <x v="33"/>
    <x v="0"/>
    <x v="4"/>
    <s v="Technologie"/>
    <s v="Electroniques"/>
    <x v="25"/>
    <s v="Semi-conducteurs"/>
    <x v="33"/>
    <x v="33"/>
    <n v="0.37802720000000001"/>
    <n v="-0.233959"/>
    <n v="0.43857190000000001"/>
    <n v="0.2699879"/>
    <n v="0.9371084999999999"/>
    <n v="-0.3029618"/>
    <x v="0"/>
    <x v="0"/>
    <x v="0"/>
    <x v="0"/>
    <x v="0"/>
    <x v="0"/>
    <x v="0"/>
    <x v="0"/>
    <x v="0"/>
    <x v="0"/>
  </r>
  <r>
    <x v="34"/>
    <x v="34"/>
    <x v="0"/>
    <x v="2"/>
    <s v="Consommation Cyclique"/>
    <s v="Medias"/>
    <x v="20"/>
    <s v="Specialty Business Services"/>
    <x v="34"/>
    <x v="34"/>
    <n v="-0.389762"/>
    <n v="-0.42346939999999994"/>
    <n v="0.45374130000000001"/>
    <n v="0.25896969999999997"/>
    <n v="0.57091689999999995"/>
    <n v="0.18417750000000002"/>
    <x v="0"/>
    <x v="0"/>
    <x v="0"/>
    <x v="0"/>
    <x v="0"/>
    <x v="0"/>
    <x v="0"/>
    <x v="0"/>
    <x v="0"/>
    <x v="0"/>
  </r>
  <r>
    <x v="35"/>
    <x v="35"/>
    <x v="0"/>
    <x v="2"/>
    <s v="Biens de production durable"/>
    <s v="Transport et fret"/>
    <x v="2"/>
    <s v="Aérospatial &amp; Défense"/>
    <x v="35"/>
    <x v="35"/>
    <n v="0.14828160000000001"/>
    <n v="0.63048130000000002"/>
    <n v="2.48331E-2"/>
    <n v="-0.18612189999999998"/>
    <n v="-7.1568599999999996E-2"/>
    <n v="0.15487320000000002"/>
    <x v="0"/>
    <x v="1"/>
    <x v="0"/>
    <x v="0"/>
    <x v="0"/>
    <x v="0"/>
    <x v="0"/>
    <x v="0"/>
    <x v="0"/>
    <x v="0"/>
  </r>
  <r>
    <x v="36"/>
    <x v="36"/>
    <x v="0"/>
    <x v="9"/>
    <s v="Énergie"/>
    <s v="Non-renewable Energy"/>
    <x v="26"/>
    <s v="Oil &amp; Gas Integrated"/>
    <x v="36"/>
    <x v="36"/>
    <n v="9.9062199999999989E-2"/>
    <n v="0.39637020000000001"/>
    <n v="0.33909350000000005"/>
    <n v="-0.2280488"/>
    <n v="0.1074058"/>
    <n v="5.7660999999999997E-2"/>
    <x v="0"/>
    <x v="0"/>
    <x v="0"/>
    <x v="0"/>
    <x v="1"/>
    <x v="0"/>
    <x v="0"/>
    <x v="0"/>
    <x v="0"/>
    <x v="0"/>
  </r>
  <r>
    <x v="37"/>
    <x v="37"/>
    <x v="0"/>
    <x v="10"/>
    <s v="Services financiers"/>
    <s v="Real Estate Investment Trusts (REITs)"/>
    <x v="27"/>
    <s v="SPI - Détail"/>
    <x v="37"/>
    <x v="37"/>
    <n v="0"/>
    <n v="0"/>
    <n v="0"/>
    <n v="0"/>
    <n v="0"/>
    <n v="0"/>
    <x v="0"/>
    <x v="0"/>
    <x v="0"/>
    <x v="0"/>
    <x v="0"/>
    <x v="0"/>
    <x v="0"/>
    <x v="0"/>
    <x v="0"/>
    <x v="0"/>
  </r>
  <r>
    <x v="38"/>
    <x v="38"/>
    <x v="0"/>
    <x v="2"/>
    <s v="Servs au public"/>
    <s v="Servs au public"/>
    <x v="11"/>
    <s v="Gestion des déchets"/>
    <x v="38"/>
    <x v="38"/>
    <n v="0.23666670000000001"/>
    <n v="-0.22504650000000001"/>
    <n v="0.70708560000000009"/>
    <n v="-0.13496420000000001"/>
    <n v="0.3717627"/>
    <n v="-0.1165687"/>
    <x v="0"/>
    <x v="0"/>
    <x v="0"/>
    <x v="0"/>
    <x v="0"/>
    <x v="0"/>
    <x v="0"/>
    <x v="0"/>
    <x v="0"/>
    <x v="0"/>
  </r>
  <r>
    <x v="39"/>
    <x v="39"/>
    <x v="0"/>
    <x v="2"/>
    <s v="Biens de production durable"/>
    <s v="Manufacturing &amp; Production"/>
    <x v="6"/>
    <s v="Ingénierie &amp; Construction"/>
    <x v="39"/>
    <x v="39"/>
    <n v="0.26219320000000002"/>
    <n v="3.9070100000000003E-2"/>
    <n v="0.1750246"/>
    <n v="-0.1655556"/>
    <n v="0.41224660000000002"/>
    <n v="-0.1247211"/>
    <x v="0"/>
    <x v="0"/>
    <x v="0"/>
    <x v="0"/>
    <x v="1"/>
    <x v="0"/>
    <x v="0"/>
    <x v="0"/>
    <x v="0"/>
    <x v="0"/>
  </r>
  <r>
    <x v="40"/>
    <x v="40"/>
    <x v="0"/>
    <x v="2"/>
    <s v="Biens de production durable"/>
    <s v="Manufacturing &amp; Production"/>
    <x v="24"/>
    <s v="Chemins de fer"/>
    <x v="40"/>
    <x v="40"/>
    <n v="-0.4553024"/>
    <n v="-0.26105060000000002"/>
    <n v="-0.32482300000000003"/>
    <n v="0.19030660000000002"/>
    <n v="0.3532747"/>
    <n v="2.9330999999999999E-2"/>
    <x v="0"/>
    <x v="1"/>
    <x v="1"/>
    <x v="1"/>
    <x v="0"/>
    <x v="0"/>
    <x v="0"/>
    <x v="0"/>
    <x v="0"/>
    <x v="0"/>
  </r>
  <r>
    <x v="41"/>
    <x v="41"/>
    <x v="0"/>
    <x v="1"/>
    <s v="Matériaux et traitements"/>
    <s v="Produits chimiques et synthétiques"/>
    <x v="28"/>
    <s v="Spécialité Prods chimiques"/>
    <x v="41"/>
    <x v="41"/>
    <n v="0.26847880000000002"/>
    <n v="-0.2985063"/>
    <n v="0.35133690000000001"/>
    <n v="1.05597E-2"/>
    <n v="0.2966916"/>
    <n v="-0.23919250000000003"/>
    <x v="0"/>
    <x v="1"/>
    <x v="1"/>
    <x v="1"/>
    <x v="0"/>
    <x v="0"/>
    <x v="0"/>
    <x v="0"/>
    <x v="0"/>
    <x v="0"/>
  </r>
  <r>
    <x v="42"/>
    <x v="42"/>
    <x v="0"/>
    <x v="7"/>
    <s v="Soins de santé"/>
    <s v="Medical Equipment And Services"/>
    <x v="29"/>
    <s v="Diagnostics &amp; Research"/>
    <x v="42"/>
    <x v="42"/>
    <n v="3.60498E-2"/>
    <n v="-0.20920739999999999"/>
    <n v="8.7695000000000009E-2"/>
    <n v="0.45671080000000003"/>
    <n v="0.38608700000000001"/>
    <n v="-0.2255991"/>
    <x v="0"/>
    <x v="1"/>
    <x v="1"/>
    <x v="1"/>
    <x v="0"/>
    <x v="0"/>
    <x v="0"/>
    <x v="0"/>
    <x v="0"/>
    <x v="0"/>
  </r>
  <r>
    <x v="43"/>
    <x v="43"/>
    <x v="0"/>
    <x v="2"/>
    <s v="Biens de production durable"/>
    <s v="Manufacturing &amp; Production"/>
    <x v="6"/>
    <s v="Ingénierie &amp; Construction"/>
    <x v="43"/>
    <x v="43"/>
    <n v="9.4647500000000009E-2"/>
    <n v="5.0408999999999995E-2"/>
    <n v="0.1824393"/>
    <n v="-0.22509799999999999"/>
    <n v="0.4309211"/>
    <n v="-0.17932999999999999"/>
    <x v="0"/>
    <x v="0"/>
    <x v="1"/>
    <x v="1"/>
    <x v="0"/>
    <x v="0"/>
    <x v="0"/>
    <x v="0"/>
    <x v="0"/>
    <x v="0"/>
  </r>
  <r>
    <x v="44"/>
    <x v="44"/>
    <x v="0"/>
    <x v="3"/>
    <s v="Services financiers"/>
    <s v="Services bancaires d'investissement &amp; de courtage"/>
    <x v="30"/>
    <s v="Financial Data &amp; Stock Exchanges"/>
    <x v="44"/>
    <x v="44"/>
    <n v="0.16931750000000001"/>
    <n v="-0.2209315"/>
    <n v="0.12661329999999998"/>
    <n v="0.26276670000000002"/>
    <n v="0.47495029999999999"/>
    <n v="4.2462999999999997E-3"/>
    <x v="0"/>
    <x v="0"/>
    <x v="1"/>
    <x v="1"/>
    <x v="0"/>
    <x v="0"/>
    <x v="0"/>
    <x v="0"/>
    <x v="0"/>
    <x v="0"/>
  </r>
  <r>
    <x v="45"/>
    <x v="45"/>
    <x v="0"/>
    <x v="10"/>
    <s v="Services financiers"/>
    <s v="Real Estate Investment Trusts (REITs)"/>
    <x v="31"/>
    <s v="SPI - Bureaux"/>
    <x v="45"/>
    <x v="45"/>
    <n v="0.21282190000000001"/>
    <n v="-0.18266879999999999"/>
    <n v="1.5043599999999999E-2"/>
    <n v="-0.1754386"/>
    <n v="0.46106189999999997"/>
    <n v="-0.23131900000000002"/>
    <x v="0"/>
    <x v="0"/>
    <x v="1"/>
    <x v="1"/>
    <x v="0"/>
    <x v="0"/>
    <x v="0"/>
    <x v="0"/>
    <x v="0"/>
    <x v="0"/>
  </r>
  <r>
    <x v="46"/>
    <x v="46"/>
    <x v="0"/>
    <x v="2"/>
    <s v="Biens de production durable"/>
    <s v="Transport et fret"/>
    <x v="32"/>
    <s v="Chemins de fer"/>
    <x v="46"/>
    <x v="46"/>
    <n v="0.13956589999999999"/>
    <n v="3.5370900000000004E-2"/>
    <n v="3.0324399999999998E-2"/>
    <n v="-8.5751100000000011E-2"/>
    <n v="0.35294120000000001"/>
    <n v="0.1222015"/>
    <x v="0"/>
    <x v="0"/>
    <x v="1"/>
    <x v="1"/>
    <x v="0"/>
    <x v="0"/>
    <x v="0"/>
    <x v="0"/>
    <x v="0"/>
    <x v="0"/>
  </r>
  <r>
    <x v="47"/>
    <x v="47"/>
    <x v="0"/>
    <x v="10"/>
    <s v="Services financiers"/>
    <s v="Real Estate Investment Trusts (REITs)"/>
    <x v="27"/>
    <s v="SPI - Détail"/>
    <x v="47"/>
    <x v="47"/>
    <n v="0.2275894"/>
    <n v="0.11414870000000001"/>
    <n v="0.13376830000000001"/>
    <n v="-0.39172820000000003"/>
    <n v="0.333457"/>
    <n v="-0.21123690000000001"/>
    <x v="0"/>
    <x v="0"/>
    <x v="1"/>
    <x v="1"/>
    <x v="0"/>
    <x v="0"/>
    <x v="0"/>
    <x v="0"/>
    <x v="0"/>
    <x v="0"/>
  </r>
  <r>
    <x v="48"/>
    <x v="48"/>
    <x v="0"/>
    <x v="4"/>
    <s v="Consommation Cyclique"/>
    <s v="Produits de consommation"/>
    <x v="33"/>
    <s v="Electronics &amp; Computer Distribution"/>
    <x v="48"/>
    <x v="48"/>
    <n v="0.34327550000000001"/>
    <n v="7.6275899999999994E-2"/>
    <n v="0.41837919999999995"/>
    <n v="8.8645000000000002E-2"/>
    <n v="0.32096780000000003"/>
    <n v="-0.35714289999999999"/>
    <x v="0"/>
    <x v="0"/>
    <x v="1"/>
    <x v="1"/>
    <x v="0"/>
    <x v="0"/>
    <x v="0"/>
    <x v="0"/>
    <x v="0"/>
    <x v="0"/>
  </r>
  <r>
    <x v="49"/>
    <x v="49"/>
    <x v="0"/>
    <x v="7"/>
    <s v="Soins de santé"/>
    <s v="Medical Equipment And Services"/>
    <x v="12"/>
    <s v="Instruments et fournitures Médicales"/>
    <x v="49"/>
    <x v="49"/>
    <n v="-0.20350409999999999"/>
    <n v="-0.37031509999999995"/>
    <n v="0.65892859999999998"/>
    <n v="0.97386600000000001"/>
    <n v="0.69742419999999994"/>
    <n v="0.45646050000000005"/>
    <x v="0"/>
    <x v="0"/>
    <x v="1"/>
    <x v="1"/>
    <x v="0"/>
    <x v="0"/>
    <x v="0"/>
    <x v="0"/>
    <x v="0"/>
    <x v="0"/>
  </r>
  <r>
    <x v="50"/>
    <x v="50"/>
    <x v="0"/>
    <x v="3"/>
    <s v="Services financiers"/>
    <s v="Assurance"/>
    <x v="4"/>
    <s v="Insurance - Reinsurance"/>
    <x v="50"/>
    <x v="50"/>
    <n v="0.29641689999999998"/>
    <n v="-0.15123910000000002"/>
    <n v="0.10673730000000001"/>
    <n v="-0.29396050000000001"/>
    <n v="-5.8375999999999992E-3"/>
    <n v="0.22372929999999999"/>
    <x v="0"/>
    <x v="0"/>
    <x v="1"/>
    <x v="1"/>
    <x v="0"/>
    <x v="0"/>
    <x v="0"/>
    <x v="0"/>
    <x v="0"/>
    <x v="0"/>
  </r>
  <r>
    <x v="51"/>
    <x v="51"/>
    <x v="0"/>
    <x v="2"/>
    <s v="Biens de production durable"/>
    <s v="Services commerciaux"/>
    <x v="34"/>
    <s v="Specialty Business Services"/>
    <x v="51"/>
    <x v="51"/>
    <n v="0.14796599999999999"/>
    <n v="0.19231770000000001"/>
    <n v="0.14215540000000002"/>
    <n v="-0.3173687"/>
    <n v="0.21117320000000001"/>
    <n v="-0.1767068"/>
    <x v="0"/>
    <x v="0"/>
    <x v="1"/>
    <x v="1"/>
    <x v="0"/>
    <x v="0"/>
    <x v="0"/>
    <x v="0"/>
    <x v="0"/>
    <x v="0"/>
  </r>
  <r>
    <x v="52"/>
    <x v="52"/>
    <x v="0"/>
    <x v="0"/>
    <s v="Consommation Cyclique"/>
    <s v="Voitures &amp; Pièces auto"/>
    <x v="35"/>
    <s v="Pièces automobiles"/>
    <x v="52"/>
    <x v="52"/>
    <n v="-0.144012"/>
    <n v="-0.35854030000000003"/>
    <n v="-0.1672862"/>
    <n v="3.4065600000000001E-2"/>
    <n v="0.28028220000000004"/>
    <n v="-0.57025860000000006"/>
    <x v="0"/>
    <x v="0"/>
    <x v="1"/>
    <x v="1"/>
    <x v="0"/>
    <x v="0"/>
    <x v="0"/>
    <x v="0"/>
    <x v="0"/>
    <x v="0"/>
  </r>
  <r>
    <x v="53"/>
    <x v="53"/>
    <x v="0"/>
    <x v="2"/>
    <s v="Biens de production durable"/>
    <s v="Instruments et services scientifiques"/>
    <x v="15"/>
    <s v="Electrical Equipment &amp; Parts"/>
    <x v="53"/>
    <x v="53"/>
    <n v="-3.67081E-2"/>
    <n v="-2.3295999999999998E-3"/>
    <n v="0.46075949999999999"/>
    <n v="0.36238219999999999"/>
    <n v="0.79983559999999998"/>
    <n v="-0.5102719"/>
    <x v="1"/>
    <x v="0"/>
    <x v="1"/>
    <x v="1"/>
    <x v="0"/>
    <x v="0"/>
    <x v="0"/>
    <x v="0"/>
    <x v="0"/>
    <x v="0"/>
  </r>
  <r>
    <x v="54"/>
    <x v="54"/>
    <x v="0"/>
    <x v="3"/>
    <s v="Services financiers"/>
    <s v="Services bancaires d'investissement &amp; de courtage"/>
    <x v="36"/>
    <s v="Gestion d'actif"/>
    <x v="54"/>
    <x v="54"/>
    <n v="0.27874369999999998"/>
    <n v="-0.21136600000000003"/>
    <n v="0.41373579999999999"/>
    <n v="-9.0163899999999991E-2"/>
    <n v="5.5265300000000003E-2"/>
    <n v="-0.1836217"/>
    <x v="1"/>
    <x v="0"/>
    <x v="1"/>
    <x v="1"/>
    <x v="0"/>
    <x v="0"/>
    <x v="0"/>
    <x v="0"/>
    <x v="0"/>
    <x v="0"/>
  </r>
  <r>
    <x v="55"/>
    <x v="55"/>
    <x v="0"/>
    <x v="9"/>
    <s v="Énergie"/>
    <s v="Equipement et services d'énergie"/>
    <x v="37"/>
    <s v="Equipement et services de Pétrole et Gaz"/>
    <x v="55"/>
    <x v="55"/>
    <n v="0.23547090000000001"/>
    <n v="0.25349540000000004"/>
    <n v="7.8156600000000007E-2"/>
    <n v="-2.2833700000000002E-2"/>
    <n v="0.32077440000000002"/>
    <n v="0.39341320000000002"/>
    <x v="1"/>
    <x v="0"/>
    <x v="1"/>
    <x v="1"/>
    <x v="0"/>
    <x v="0"/>
    <x v="0"/>
    <x v="0"/>
    <x v="0"/>
    <x v="0"/>
  </r>
  <r>
    <x v="56"/>
    <x v="56"/>
    <x v="0"/>
    <x v="2"/>
    <s v="Biens de production durable"/>
    <s v="Services commerciaux"/>
    <x v="38"/>
    <s v="Ingénierie &amp; Construction"/>
    <x v="56"/>
    <x v="56"/>
    <n v="0.19334980000000002"/>
    <n v="0.1007923"/>
    <n v="0.30769230000000003"/>
    <n v="-1.9273100000000001E-2"/>
    <n v="0.61691110000000005"/>
    <n v="-0.4397604"/>
    <x v="1"/>
    <x v="0"/>
    <x v="1"/>
    <x v="1"/>
    <x v="0"/>
    <x v="0"/>
    <x v="0"/>
    <x v="0"/>
    <x v="0"/>
    <x v="0"/>
  </r>
  <r>
    <x v="57"/>
    <x v="57"/>
    <x v="0"/>
    <x v="2"/>
    <s v="Biens de production durable"/>
    <s v="Transport et fret"/>
    <x v="39"/>
    <s v="Airports &amp; Air Services"/>
    <x v="57"/>
    <x v="57"/>
    <n v="-3.8897800000000003E-2"/>
    <n v="0.1050309"/>
    <n v="6.7860500000000004E-2"/>
    <n v="-0.3975014"/>
    <n v="8.6404800000000004E-2"/>
    <n v="6.5993700000000002E-2"/>
    <x v="1"/>
    <x v="0"/>
    <x v="1"/>
    <x v="1"/>
    <x v="0"/>
    <x v="0"/>
    <x v="0"/>
    <x v="0"/>
    <x v="0"/>
    <x v="0"/>
  </r>
  <r>
    <x v="58"/>
    <x v="58"/>
    <x v="0"/>
    <x v="3"/>
    <s v="Services financiers"/>
    <s v="Services bancaires d'investissement &amp; de courtage"/>
    <x v="36"/>
    <s v="Gestion d'actif"/>
    <x v="58"/>
    <x v="58"/>
    <n v="0.23962269999999999"/>
    <n v="-0.21295660000000002"/>
    <n v="0.12949099999999999"/>
    <n v="-4.4349100000000002E-2"/>
    <n v="0.57712299999999994"/>
    <n v="-0.31125269999999999"/>
    <x v="1"/>
    <x v="0"/>
    <x v="1"/>
    <x v="1"/>
    <x v="0"/>
    <x v="0"/>
    <x v="0"/>
    <x v="0"/>
    <x v="0"/>
    <x v="0"/>
  </r>
  <r>
    <x v="59"/>
    <x v="59"/>
    <x v="0"/>
    <x v="2"/>
    <s v="Biens de production durable"/>
    <s v="Transport et fret"/>
    <x v="2"/>
    <s v="Aérospatial &amp; Défense"/>
    <x v="59"/>
    <x v="59"/>
    <n v="0.1517067"/>
    <n v="0.69147369999999997"/>
    <n v="7.2798199999999993E-2"/>
    <n v="-0.23333329999999999"/>
    <n v="-1.5537199999999999E-2"/>
    <n v="-5.59365E-2"/>
    <x v="1"/>
    <x v="1"/>
    <x v="1"/>
    <x v="1"/>
    <x v="0"/>
    <x v="0"/>
    <x v="0"/>
    <x v="0"/>
    <x v="0"/>
    <x v="0"/>
  </r>
  <r>
    <x v="60"/>
    <x v="60"/>
    <x v="3"/>
    <x v="2"/>
    <s v="Biens de production durable"/>
    <s v="Manufacturing &amp; Production"/>
    <x v="40"/>
    <s v="Conglomerates"/>
    <x v="60"/>
    <x v="60"/>
    <n v="-3.8358900000000001E-2"/>
    <n v="-0.29133590000000004"/>
    <n v="5.0117300000000004E-2"/>
    <n v="2.4090199999999999E-2"/>
    <n v="-4.3875299999999999E-2"/>
    <n v="-0.16735350000000002"/>
    <x v="0"/>
    <x v="0"/>
    <x v="1"/>
    <x v="0"/>
    <x v="0"/>
    <x v="1"/>
    <x v="0"/>
    <x v="0"/>
    <x v="0"/>
    <x v="1"/>
  </r>
  <r>
    <x v="61"/>
    <x v="61"/>
    <x v="3"/>
    <x v="0"/>
    <s v="Consommation Cyclique"/>
    <s v="Au détail"/>
    <x v="41"/>
    <s v="Internet Retail"/>
    <x v="61"/>
    <x v="61"/>
    <n v="0.80880949999999996"/>
    <n v="-0.49615219999999999"/>
    <n v="2.3767800000000002E-2"/>
    <n v="0.76256060000000003"/>
    <n v="0.2302776"/>
    <n v="0.28431679999999998"/>
    <x v="0"/>
    <x v="0"/>
    <x v="1"/>
    <x v="0"/>
    <x v="0"/>
    <x v="1"/>
    <x v="1"/>
    <x v="0"/>
    <x v="0"/>
    <x v="1"/>
  </r>
  <r>
    <x v="62"/>
    <x v="62"/>
    <x v="3"/>
    <x v="3"/>
    <s v="Services financiers"/>
    <s v="Finance de la consommation &amp; Services de Crédit"/>
    <x v="42"/>
    <s v="Services de crédit"/>
    <x v="62"/>
    <x v="62"/>
    <n v="0.28365480000000004"/>
    <n v="-8.4718800000000011E-2"/>
    <n v="0.36729799999999996"/>
    <n v="-1.4940999999999999E-2"/>
    <n v="0.32280740000000002"/>
    <n v="-2.5677200000000001E-2"/>
    <x v="0"/>
    <x v="0"/>
    <x v="1"/>
    <x v="0"/>
    <x v="0"/>
    <x v="1"/>
    <x v="0"/>
    <x v="0"/>
    <x v="0"/>
    <x v="1"/>
  </r>
  <r>
    <x v="63"/>
    <x v="63"/>
    <x v="3"/>
    <x v="7"/>
    <s v="Soins de santé"/>
    <s v="Pharmaceutique et Biotechnologie"/>
    <x v="43"/>
    <s v="Drug Manufacturers - General"/>
    <x v="63"/>
    <x v="63"/>
    <n v="0.12907400000000002"/>
    <n v="0.20193800000000001"/>
    <n v="9.0901000000000003E-3"/>
    <n v="-1.97038E-2"/>
    <n v="0.2681461"/>
    <n v="0.14979870000000001"/>
    <x v="0"/>
    <x v="0"/>
    <x v="1"/>
    <x v="0"/>
    <x v="0"/>
    <x v="1"/>
    <x v="0"/>
    <x v="0"/>
    <x v="0"/>
    <x v="1"/>
  </r>
  <r>
    <x v="64"/>
    <x v="64"/>
    <x v="3"/>
    <x v="4"/>
    <s v="Technologie"/>
    <s v="Technologies de l'information"/>
    <x v="44"/>
    <s v="Consumer Electronics"/>
    <x v="64"/>
    <x v="64"/>
    <n v="0.48910949999999997"/>
    <n v="-0.2631638"/>
    <n v="0.34475090000000003"/>
    <n v="0.81845730000000005"/>
    <n v="0.88087990000000005"/>
    <n v="-5.1232100000000003E-2"/>
    <x v="0"/>
    <x v="0"/>
    <x v="1"/>
    <x v="0"/>
    <x v="0"/>
    <x v="1"/>
    <x v="1"/>
    <x v="0"/>
    <x v="0"/>
    <x v="1"/>
  </r>
  <r>
    <x v="65"/>
    <x v="65"/>
    <x v="3"/>
    <x v="2"/>
    <s v="Biens de production durable"/>
    <s v="Transport et fret"/>
    <x v="2"/>
    <s v="Aérospatial &amp; Défense"/>
    <x v="65"/>
    <x v="65"/>
    <n v="0.36836579999999997"/>
    <n v="-5.3795000000000003E-2"/>
    <n v="-5.9515999999999999E-2"/>
    <n v="-0.3365821"/>
    <n v="3.5596900000000001E-2"/>
    <n v="0.11674749999999999"/>
    <x v="0"/>
    <x v="0"/>
    <x v="1"/>
    <x v="0"/>
    <x v="0"/>
    <x v="1"/>
    <x v="0"/>
    <x v="0"/>
    <x v="0"/>
    <x v="1"/>
  </r>
  <r>
    <x v="66"/>
    <x v="66"/>
    <x v="3"/>
    <x v="2"/>
    <s v="Biens de production durable"/>
    <s v="Équipement"/>
    <x v="45"/>
    <s v="Farm &amp; Heavy Construction Machinery"/>
    <x v="66"/>
    <x v="66"/>
    <n v="0.25509270000000001"/>
    <n v="0.18109700000000001"/>
    <n v="0.1593231"/>
    <n v="0.26042799999999999"/>
    <n v="0.19194150000000001"/>
    <n v="-0.17280110000000001"/>
    <x v="0"/>
    <x v="0"/>
    <x v="1"/>
    <x v="0"/>
    <x v="0"/>
    <x v="1"/>
    <x v="0"/>
    <x v="0"/>
    <x v="0"/>
    <x v="1"/>
  </r>
  <r>
    <x v="67"/>
    <x v="67"/>
    <x v="3"/>
    <x v="9"/>
    <s v="Énergie"/>
    <s v="Non-renewable Energy"/>
    <x v="26"/>
    <s v="Oil &amp; Gas Integrated"/>
    <x v="67"/>
    <x v="67"/>
    <n v="-0.1353279"/>
    <n v="0.57792929999999998"/>
    <n v="0.4524571"/>
    <n v="-0.25641029999999998"/>
    <n v="0.15148449999999999"/>
    <n v="-9.5215300000000003E-2"/>
    <x v="0"/>
    <x v="0"/>
    <x v="1"/>
    <x v="0"/>
    <x v="0"/>
    <x v="1"/>
    <x v="0"/>
    <x v="0"/>
    <x v="0"/>
    <x v="1"/>
  </r>
  <r>
    <x v="68"/>
    <x v="68"/>
    <x v="3"/>
    <x v="4"/>
    <s v="Technologie"/>
    <s v="Télécommunications"/>
    <x v="46"/>
    <s v="Equipement de communication"/>
    <x v="68"/>
    <x v="68"/>
    <n v="9.2989099999999991E-2"/>
    <n v="-0.2243964"/>
    <n v="0.44893859999999997"/>
    <n v="-3.7114300000000003E-2"/>
    <n v="0.13870299999999999"/>
    <n v="0.15613580000000002"/>
    <x v="0"/>
    <x v="0"/>
    <x v="1"/>
    <x v="0"/>
    <x v="0"/>
    <x v="1"/>
    <x v="1"/>
    <x v="0"/>
    <x v="0"/>
    <x v="1"/>
  </r>
  <r>
    <x v="69"/>
    <x v="69"/>
    <x v="3"/>
    <x v="5"/>
    <s v="Biens de consommation non cyclique"/>
    <s v="Aliments,boissons et Tabac"/>
    <x v="47"/>
    <s v="Beverages - Non-Alcoholic"/>
    <x v="69"/>
    <x v="69"/>
    <n v="-4.4647100000000002E-2"/>
    <n v="0.1040365"/>
    <n v="0.1103209"/>
    <n v="2.04155E-2"/>
    <n v="0.20274550000000002"/>
    <n v="6.6041900000000001E-2"/>
    <x v="0"/>
    <x v="0"/>
    <x v="1"/>
    <x v="0"/>
    <x v="0"/>
    <x v="1"/>
    <x v="0"/>
    <x v="0"/>
    <x v="0"/>
    <x v="1"/>
  </r>
  <r>
    <x v="70"/>
    <x v="70"/>
    <x v="3"/>
    <x v="3"/>
    <s v="Services financiers"/>
    <s v="Services bancaires d'investissement &amp; de courtage"/>
    <x v="48"/>
    <s v="Capital Markets"/>
    <x v="70"/>
    <x v="70"/>
    <n v="0.15402760000000001"/>
    <n v="-7.8865499999999991E-2"/>
    <n v="0.47529480000000002"/>
    <n v="0.16866"/>
    <n v="0.40125709999999998"/>
    <n v="-0.3319202"/>
    <x v="0"/>
    <x v="0"/>
    <x v="1"/>
    <x v="0"/>
    <x v="0"/>
    <x v="1"/>
    <x v="0"/>
    <x v="0"/>
    <x v="0"/>
    <x v="1"/>
  </r>
  <r>
    <x v="71"/>
    <x v="71"/>
    <x v="3"/>
    <x v="0"/>
    <s v="Consommation Cyclique"/>
    <s v="Au détail"/>
    <x v="49"/>
    <s v="Home Improvement Retail"/>
    <x v="71"/>
    <x v="71"/>
    <n v="0.12363070000000001"/>
    <n v="-0.22059709999999999"/>
    <n v="0.58726750000000005"/>
    <n v="0.24379519999999999"/>
    <n v="0.30264230000000003"/>
    <n v="-7.1703699999999995E-2"/>
    <x v="0"/>
    <x v="0"/>
    <x v="1"/>
    <x v="0"/>
    <x v="0"/>
    <x v="1"/>
    <x v="0"/>
    <x v="0"/>
    <x v="0"/>
    <x v="1"/>
  </r>
  <r>
    <x v="72"/>
    <x v="72"/>
    <x v="3"/>
    <x v="2"/>
    <s v="Biens de production durable"/>
    <s v="Manufacturing &amp; Production"/>
    <x v="40"/>
    <s v="Conglomerates"/>
    <x v="72"/>
    <x v="72"/>
    <n v="-1.9599000000000001E-3"/>
    <n v="4.6808300000000004E-2"/>
    <n v="-1.9746E-3"/>
    <n v="0.2222034"/>
    <n v="0.36512259999999996"/>
    <n v="-8.6104600000000003E-2"/>
    <x v="0"/>
    <x v="0"/>
    <x v="1"/>
    <x v="0"/>
    <x v="0"/>
    <x v="1"/>
    <x v="0"/>
    <x v="0"/>
    <x v="0"/>
    <x v="1"/>
  </r>
  <r>
    <x v="73"/>
    <x v="73"/>
    <x v="3"/>
    <x v="4"/>
    <s v="Technologie"/>
    <s v="Technologies de l'information"/>
    <x v="8"/>
    <s v="Services de Technologie de l'Information"/>
    <x v="73"/>
    <x v="73"/>
    <n v="0.20789269999999999"/>
    <n v="0.10339669999999999"/>
    <n v="0.1637274"/>
    <n v="-1.2309799999999999E-2"/>
    <n v="0.23577020000000001"/>
    <n v="-0.21861560000000002"/>
    <x v="0"/>
    <x v="0"/>
    <x v="1"/>
    <x v="0"/>
    <x v="0"/>
    <x v="1"/>
    <x v="0"/>
    <x v="0"/>
    <x v="0"/>
    <x v="1"/>
  </r>
  <r>
    <x v="74"/>
    <x v="74"/>
    <x v="3"/>
    <x v="7"/>
    <s v="Soins de santé"/>
    <s v="Pharmaceutique et Biotechnologie"/>
    <x v="23"/>
    <s v="Drug Manufacturers - General"/>
    <x v="74"/>
    <x v="74"/>
    <n v="-8.6102500000000012E-2"/>
    <n v="5.8631000000000003E-2"/>
    <n v="0.11361039999999999"/>
    <n v="0.1061904"/>
    <n v="0.1593956"/>
    <n v="-5.1030600000000002E-2"/>
    <x v="0"/>
    <x v="0"/>
    <x v="1"/>
    <x v="0"/>
    <x v="0"/>
    <x v="1"/>
    <x v="0"/>
    <x v="0"/>
    <x v="0"/>
    <x v="1"/>
  </r>
  <r>
    <x v="75"/>
    <x v="75"/>
    <x v="3"/>
    <x v="3"/>
    <s v="Services financiers"/>
    <s v="Services bancaires d'investissement &amp; de courtage"/>
    <x v="48"/>
    <s v="Banks - Diversified"/>
    <x v="75"/>
    <x v="75"/>
    <n v="0.29865770000000003"/>
    <n v="-0.1278813"/>
    <n v="0.27528130000000001"/>
    <n v="-6.2625500000000001E-2"/>
    <n v="0.4617906"/>
    <n v="-6.3961100000000007E-2"/>
    <x v="0"/>
    <x v="0"/>
    <x v="1"/>
    <x v="0"/>
    <x v="0"/>
    <x v="1"/>
    <x v="0"/>
    <x v="0"/>
    <x v="0"/>
    <x v="1"/>
  </r>
  <r>
    <x v="76"/>
    <x v="76"/>
    <x v="3"/>
    <x v="0"/>
    <s v="Consommation Cyclique"/>
    <s v="Loisir"/>
    <x v="50"/>
    <s v="Restaurants"/>
    <x v="76"/>
    <x v="76"/>
    <n v="0.14878759999999999"/>
    <n v="4.1780000000000003E-3"/>
    <n v="0.27374399999999999"/>
    <n v="0.11138099999999999"/>
    <n v="0.13949429999999999"/>
    <n v="5.6007399999999999E-2"/>
    <x v="0"/>
    <x v="0"/>
    <x v="1"/>
    <x v="0"/>
    <x v="0"/>
    <x v="1"/>
    <x v="0"/>
    <x v="0"/>
    <x v="0"/>
    <x v="1"/>
  </r>
  <r>
    <x v="77"/>
    <x v="77"/>
    <x v="3"/>
    <x v="7"/>
    <s v="Soins de santé"/>
    <s v="Pharmaceutique et Biotechnologie"/>
    <x v="23"/>
    <s v="Drug Manufacturers - General"/>
    <x v="77"/>
    <x v="77"/>
    <n v="9.2835000000000001E-3"/>
    <n v="0.48421190000000003"/>
    <n v="-6.8459999999999997E-3"/>
    <n v="-7.3336999999999999E-2"/>
    <n v="0.21986650000000002"/>
    <n v="0.39328240000000003"/>
    <x v="0"/>
    <x v="0"/>
    <x v="1"/>
    <x v="0"/>
    <x v="0"/>
    <x v="1"/>
    <x v="0"/>
    <x v="0"/>
    <x v="0"/>
    <x v="1"/>
  </r>
  <r>
    <x v="78"/>
    <x v="78"/>
    <x v="3"/>
    <x v="4"/>
    <s v="Technologie"/>
    <s v="Technologies de l'information"/>
    <x v="8"/>
    <s v="Software - Infrastructure"/>
    <x v="78"/>
    <x v="78"/>
    <n v="0.57964309999999997"/>
    <n v="-0.27937679999999998"/>
    <n v="0.52243499999999998"/>
    <n v="0.42365250000000004"/>
    <n v="0.57123170000000001"/>
    <n v="0.2075053"/>
    <x v="0"/>
    <x v="0"/>
    <x v="1"/>
    <x v="0"/>
    <x v="0"/>
    <x v="1"/>
    <x v="1"/>
    <x v="0"/>
    <x v="0"/>
    <x v="1"/>
  </r>
  <r>
    <x v="79"/>
    <x v="79"/>
    <x v="3"/>
    <x v="0"/>
    <s v="Consommation Cyclique"/>
    <s v="Produits de consommation"/>
    <x v="14"/>
    <s v="Footwear &amp; Accessories"/>
    <x v="79"/>
    <x v="79"/>
    <n v="-6.0251300000000001E-2"/>
    <n v="-0.29042420000000002"/>
    <n v="0.18611719999999998"/>
    <n v="0.40637650000000003"/>
    <n v="0.3786755"/>
    <n v="0.19840129999999997"/>
    <x v="0"/>
    <x v="0"/>
    <x v="1"/>
    <x v="0"/>
    <x v="0"/>
    <x v="1"/>
    <x v="0"/>
    <x v="0"/>
    <x v="0"/>
    <x v="1"/>
  </r>
  <r>
    <x v="80"/>
    <x v="80"/>
    <x v="3"/>
    <x v="4"/>
    <s v="Technologie"/>
    <s v="Electroniques"/>
    <x v="25"/>
    <s v="Semi-conducteurs"/>
    <x v="80"/>
    <x v="80"/>
    <n v="2.3897630000000003"/>
    <n v="-0.50256709999999993"/>
    <n v="1.2540789999999999"/>
    <n v="1.2220140000000002"/>
    <n v="0.76734089999999999"/>
    <n v="-0.30692510000000001"/>
    <x v="0"/>
    <x v="0"/>
    <x v="1"/>
    <x v="0"/>
    <x v="0"/>
    <x v="1"/>
    <x v="1"/>
    <x v="0"/>
    <x v="0"/>
    <x v="1"/>
  </r>
  <r>
    <x v="81"/>
    <x v="81"/>
    <x v="3"/>
    <x v="5"/>
    <s v="Biens de consommation non cyclique"/>
    <s v="Personal Care, Drug &amp; Grocery Stores"/>
    <x v="51"/>
    <s v="Produits Domestiques et de Soin Personnel"/>
    <x v="81"/>
    <x v="81"/>
    <n v="-8.4758999999999998E-3"/>
    <n v="-5.1414000000000001E-2"/>
    <n v="0.20008700000000001"/>
    <n v="0.13897519999999999"/>
    <n v="0.39093670000000003"/>
    <n v="3.1358299999999999E-2"/>
    <x v="0"/>
    <x v="0"/>
    <x v="1"/>
    <x v="0"/>
    <x v="0"/>
    <x v="1"/>
    <x v="0"/>
    <x v="0"/>
    <x v="0"/>
    <x v="1"/>
  </r>
  <r>
    <x v="82"/>
    <x v="82"/>
    <x v="3"/>
    <x v="4"/>
    <s v="Technologie"/>
    <s v="Technologies de l'information"/>
    <x v="8"/>
    <s v="Software - Application"/>
    <x v="82"/>
    <x v="82"/>
    <n v="0.98461429999999994"/>
    <n v="-0.47825920000000005"/>
    <n v="0.1420033"/>
    <n v="0.36823659999999997"/>
    <n v="0.1874133"/>
    <n v="0.33982200000000001"/>
    <x v="0"/>
    <x v="0"/>
    <x v="1"/>
    <x v="0"/>
    <x v="0"/>
    <x v="1"/>
    <x v="0"/>
    <x v="0"/>
    <x v="0"/>
    <x v="1"/>
  </r>
  <r>
    <x v="83"/>
    <x v="83"/>
    <x v="3"/>
    <x v="3"/>
    <s v="Services financiers"/>
    <s v="Assurance"/>
    <x v="52"/>
    <s v="Assurance - Biens &amp; Accidents"/>
    <x v="83"/>
    <x v="83"/>
    <n v="3.6962000000000002E-2"/>
    <n v="0.2220162"/>
    <n v="0.1392748"/>
    <n v="4.9580099999999995E-2"/>
    <n v="0.17060539999999999"/>
    <n v="-9.48098E-2"/>
    <x v="0"/>
    <x v="0"/>
    <x v="1"/>
    <x v="0"/>
    <x v="0"/>
    <x v="1"/>
    <x v="0"/>
    <x v="0"/>
    <x v="0"/>
    <x v="1"/>
  </r>
  <r>
    <x v="84"/>
    <x v="84"/>
    <x v="3"/>
    <x v="7"/>
    <s v="Soins de santé"/>
    <s v="Health Care Services"/>
    <x v="53"/>
    <s v="Healthcare Plans"/>
    <x v="84"/>
    <x v="84"/>
    <n v="6.7523999999999995E-3"/>
    <n v="6.8586499999999995E-2"/>
    <n v="0.44787270000000001"/>
    <n v="0.20929990000000001"/>
    <n v="0.19669239999999999"/>
    <n v="0.14565"/>
    <x v="0"/>
    <x v="0"/>
    <x v="1"/>
    <x v="0"/>
    <x v="0"/>
    <x v="1"/>
    <x v="0"/>
    <x v="0"/>
    <x v="0"/>
    <x v="1"/>
  </r>
  <r>
    <x v="85"/>
    <x v="85"/>
    <x v="3"/>
    <x v="8"/>
    <s v="Servs au public"/>
    <s v="Servs au public"/>
    <x v="18"/>
    <s v="Télécommunications"/>
    <x v="85"/>
    <x v="85"/>
    <n v="2.3413699999999999E-2"/>
    <n v="-0.19221520000000003"/>
    <n v="-7.2638299999999989E-2"/>
    <n v="-2.8909000000000001E-3"/>
    <n v="0.13522770000000001"/>
    <n v="0.1069809"/>
    <x v="0"/>
    <x v="0"/>
    <x v="1"/>
    <x v="0"/>
    <x v="0"/>
    <x v="1"/>
    <x v="0"/>
    <x v="0"/>
    <x v="0"/>
    <x v="1"/>
  </r>
  <r>
    <x v="86"/>
    <x v="86"/>
    <x v="3"/>
    <x v="3"/>
    <s v="Services financiers"/>
    <s v="Finance de la consommation &amp; Services de Crédit"/>
    <x v="42"/>
    <s v="Services de crédit"/>
    <x v="86"/>
    <x v="86"/>
    <n v="0.26212940000000001"/>
    <n v="-3.4031699999999998E-2"/>
    <n v="-3.1316999999999998E-3"/>
    <n v="0.17056950000000001"/>
    <n v="0.43209029999999998"/>
    <n v="0.16488330000000001"/>
    <x v="0"/>
    <x v="0"/>
    <x v="1"/>
    <x v="0"/>
    <x v="0"/>
    <x v="1"/>
    <x v="0"/>
    <x v="0"/>
    <x v="0"/>
    <x v="1"/>
  </r>
  <r>
    <x v="87"/>
    <x v="87"/>
    <x v="3"/>
    <x v="5"/>
    <s v="Consommation Cyclique"/>
    <s v="Au détail"/>
    <x v="41"/>
    <s v="Magasin d'escomptes"/>
    <x v="87"/>
    <x v="87"/>
    <n v="0.12793570000000001"/>
    <n v="-4.5614999999999996E-3"/>
    <n v="1.9008000000000001E-2"/>
    <n v="0.23115110000000003"/>
    <n v="0.2985507"/>
    <n v="-3.56456E-2"/>
    <x v="0"/>
    <x v="0"/>
    <x v="1"/>
    <x v="0"/>
    <x v="0"/>
    <x v="1"/>
    <x v="0"/>
    <x v="0"/>
    <x v="0"/>
    <x v="1"/>
  </r>
  <r>
    <x v="88"/>
    <x v="88"/>
    <x v="3"/>
    <x v="8"/>
    <s v="Consommation Cyclique"/>
    <s v="Medias"/>
    <x v="54"/>
    <s v="Divertissements"/>
    <x v="88"/>
    <x v="88"/>
    <n v="4.2702600000000007E-2"/>
    <n v="-0.43908580000000003"/>
    <n v="-0.14510429999999999"/>
    <n v="0.25271379999999999"/>
    <n v="0.33506610000000003"/>
    <n v="3.5903600000000001E-2"/>
    <x v="0"/>
    <x v="0"/>
    <x v="1"/>
    <x v="0"/>
    <x v="0"/>
    <x v="1"/>
    <x v="0"/>
    <x v="0"/>
    <x v="0"/>
    <x v="1"/>
  </r>
  <r>
    <x v="89"/>
    <x v="89"/>
    <x v="3"/>
    <x v="8"/>
    <s v="Technologie"/>
    <s v="Technologies de l'information"/>
    <x v="8"/>
    <s v="Internet Content &amp; Information"/>
    <x v="89"/>
    <x v="89"/>
    <n v="0.58324829999999994"/>
    <n v="-0.39089550000000001"/>
    <n v="0.65295779999999992"/>
    <n v="0.30853599999999998"/>
    <n v="0.28176200000000001"/>
    <n v="-8.0122000000000006E-3"/>
    <x v="0"/>
    <x v="0"/>
    <x v="1"/>
    <x v="0"/>
    <x v="0"/>
    <x v="0"/>
    <x v="1"/>
    <x v="0"/>
    <x v="0"/>
    <x v="1"/>
  </r>
  <r>
    <x v="90"/>
    <x v="90"/>
    <x v="3"/>
    <x v="4"/>
    <s v="Technologie"/>
    <s v="Electroniques"/>
    <x v="25"/>
    <s v="Semi-conducteurs"/>
    <x v="90"/>
    <x v="90"/>
    <n v="1.0304759999999999"/>
    <n v="-0.1343232"/>
    <n v="0.55375129999999995"/>
    <n v="0.42775770000000002"/>
    <n v="0.28684909999999997"/>
    <n v="2.05527E-2"/>
    <x v="0"/>
    <x v="0"/>
    <x v="1"/>
    <x v="0"/>
    <x v="0"/>
    <x v="0"/>
    <x v="1"/>
    <x v="0"/>
    <x v="0"/>
    <x v="1"/>
  </r>
  <r>
    <x v="91"/>
    <x v="91"/>
    <x v="3"/>
    <x v="5"/>
    <s v="Consommation Cyclique"/>
    <s v="Au détail"/>
    <x v="41"/>
    <s v="Magasin d'escomptes"/>
    <x v="91"/>
    <x v="91"/>
    <n v="0.48749180000000003"/>
    <n v="-0.1897305"/>
    <n v="0.51486279999999995"/>
    <n v="0.32529259999999999"/>
    <n v="0.4552059"/>
    <n v="0.10638299999999999"/>
    <x v="0"/>
    <x v="0"/>
    <x v="1"/>
    <x v="0"/>
    <x v="0"/>
    <x v="0"/>
    <x v="1"/>
    <x v="0"/>
    <x v="0"/>
    <x v="1"/>
  </r>
  <r>
    <x v="92"/>
    <x v="92"/>
    <x v="3"/>
    <x v="1"/>
    <s v="Matériaux et traitements"/>
    <s v="Produits chimiques et synthétiques"/>
    <x v="1"/>
    <s v="Spécialité Prods chimiques"/>
    <x v="92"/>
    <x v="92"/>
    <n v="0.2747869"/>
    <n v="-4.4944100000000001E-2"/>
    <n v="0.33076539999999999"/>
    <n v="0.25581019999999999"/>
    <n v="0.3868239"/>
    <n v="3.0126699999999999E-2"/>
    <x v="0"/>
    <x v="0"/>
    <x v="1"/>
    <x v="0"/>
    <x v="0"/>
    <x v="0"/>
    <x v="1"/>
    <x v="0"/>
    <x v="0"/>
    <x v="1"/>
  </r>
  <r>
    <x v="93"/>
    <x v="93"/>
    <x v="3"/>
    <x v="8"/>
    <s v="Technologie"/>
    <s v="Technologies de l'information"/>
    <x v="8"/>
    <s v="Internet Content &amp; Information"/>
    <x v="93"/>
    <x v="93"/>
    <n v="1.941333"/>
    <n v="-0.64221790000000001"/>
    <n v="0.2313296"/>
    <n v="0.33086480000000001"/>
    <n v="0.56571820000000006"/>
    <n v="-0.25711210000000001"/>
    <x v="0"/>
    <x v="0"/>
    <x v="1"/>
    <x v="0"/>
    <x v="0"/>
    <x v="0"/>
    <x v="1"/>
    <x v="0"/>
    <x v="0"/>
    <x v="1"/>
  </r>
  <r>
    <x v="94"/>
    <x v="94"/>
    <x v="3"/>
    <x v="8"/>
    <s v="Consommation Cyclique"/>
    <s v="Au détail"/>
    <x v="49"/>
    <s v="Divertissements"/>
    <x v="94"/>
    <x v="94"/>
    <n v="0.65111230000000009"/>
    <n v="-0.51052390000000003"/>
    <n v="0.1141235"/>
    <n v="0.6711376"/>
    <n v="0.2088844"/>
    <n v="0.39435299999999995"/>
    <x v="0"/>
    <x v="0"/>
    <x v="1"/>
    <x v="0"/>
    <x v="0"/>
    <x v="0"/>
    <x v="1"/>
    <x v="0"/>
    <x v="0"/>
    <x v="1"/>
  </r>
  <r>
    <x v="95"/>
    <x v="95"/>
    <x v="3"/>
    <x v="5"/>
    <s v="Biens de consommation non cyclique"/>
    <s v="Aliments,boissons et Tabac"/>
    <x v="47"/>
    <s v="Beverages - Non-Alcoholic"/>
    <x v="95"/>
    <x v="95"/>
    <n v="-3.2519699999999999E-2"/>
    <n v="6.6058400000000003E-2"/>
    <n v="0.1999831"/>
    <n v="0.1145277"/>
    <n v="0.27138400000000001"/>
    <n v="-4.8803400000000004E-2"/>
    <x v="0"/>
    <x v="0"/>
    <x v="1"/>
    <x v="0"/>
    <x v="0"/>
    <x v="0"/>
    <x v="1"/>
    <x v="0"/>
    <x v="0"/>
    <x v="1"/>
  </r>
  <r>
    <x v="96"/>
    <x v="96"/>
    <x v="3"/>
    <x v="0"/>
    <s v="Consommation Cyclique"/>
    <s v="Voitures &amp; Pièces auto"/>
    <x v="21"/>
    <s v="Auto Manufacturers"/>
    <x v="96"/>
    <x v="96"/>
    <n v="1.0172110000000001"/>
    <n v="-0.65031509999999992"/>
    <n v="0.49755549999999998"/>
    <n v="7.4343700000000004"/>
    <n v="0.25700119999999999"/>
    <n v="6.8893499999999996E-2"/>
    <x v="0"/>
    <x v="0"/>
    <x v="1"/>
    <x v="0"/>
    <x v="0"/>
    <x v="0"/>
    <x v="1"/>
    <x v="0"/>
    <x v="0"/>
    <x v="1"/>
  </r>
  <r>
    <x v="97"/>
    <x v="97"/>
    <x v="3"/>
    <x v="8"/>
    <s v="Servs au public"/>
    <s v="Servs au public"/>
    <x v="18"/>
    <s v="Télécommunications"/>
    <x v="97"/>
    <x v="97"/>
    <n v="0.14985709999999999"/>
    <n v="0.2071047"/>
    <n v="-0.13993330000000001"/>
    <n v="0.71958690000000003"/>
    <n v="0.23282499999999998"/>
    <n v="1.5745999999999998E-3"/>
    <x v="0"/>
    <x v="0"/>
    <x v="1"/>
    <x v="0"/>
    <x v="0"/>
    <x v="0"/>
    <x v="1"/>
    <x v="0"/>
    <x v="0"/>
    <x v="1"/>
  </r>
  <r>
    <x v="98"/>
    <x v="98"/>
    <x v="3"/>
    <x v="7"/>
    <s v="Soins de santé"/>
    <s v="Medical Equipment And Services"/>
    <x v="29"/>
    <s v="Instruments et fournitures Médicales"/>
    <x v="98"/>
    <x v="98"/>
    <n v="0.27137739999999999"/>
    <n v="-0.26148070000000001"/>
    <n v="0.31756509999999999"/>
    <n v="0.3839127"/>
    <n v="0.23433979999999999"/>
    <n v="0.31232530000000003"/>
    <x v="1"/>
    <x v="0"/>
    <x v="1"/>
    <x v="0"/>
    <x v="0"/>
    <x v="0"/>
    <x v="1"/>
    <x v="0"/>
    <x v="0"/>
    <x v="1"/>
  </r>
  <r>
    <x v="99"/>
    <x v="99"/>
    <x v="4"/>
    <x v="7"/>
    <s v="Soins de santé"/>
    <s v="Pharmaceutique et Biotechnologie"/>
    <x v="23"/>
    <s v="Drug Manufacturers - General"/>
    <x v="99"/>
    <x v="99"/>
    <n v="1.47493E-2"/>
    <n v="0.18884119999999999"/>
    <n v="0.19323860000000001"/>
    <n v="3.0685899999999999E-2"/>
    <n v="0.34965770000000002"/>
    <n v="0.1348703"/>
    <x v="0"/>
    <x v="0"/>
    <x v="1"/>
    <x v="0"/>
    <x v="0"/>
    <x v="0"/>
    <x v="1"/>
    <x v="0"/>
    <x v="0"/>
    <x v="1"/>
  </r>
  <r>
    <x v="100"/>
    <x v="100"/>
    <x v="3"/>
    <x v="4"/>
    <s v="Technologie"/>
    <s v="Technologies de l'information"/>
    <x v="8"/>
    <s v="Software - Infrastructure"/>
    <x v="100"/>
    <x v="100"/>
    <n v="1.674455"/>
    <n v="-0.64744640000000009"/>
    <n v="-0.22675160000000003"/>
    <n v="0"/>
    <n v="0"/>
    <n v="0"/>
    <x v="1"/>
    <x v="0"/>
    <x v="1"/>
    <x v="0"/>
    <x v="0"/>
    <x v="0"/>
    <x v="1"/>
    <x v="0"/>
    <x v="0"/>
    <x v="1"/>
  </r>
  <r>
    <x v="101"/>
    <x v="101"/>
    <x v="5"/>
    <x v="4"/>
    <s v="Technologie"/>
    <s v="Technologies de l'information"/>
    <x v="8"/>
    <s v="Software - Application"/>
    <x v="101"/>
    <x v="101"/>
    <n v="0.4683059"/>
    <n v="-0.20970279999999999"/>
    <n v="0.1821489"/>
    <n v="-9.5744700000000002E-2"/>
    <n v="0.40135739999999998"/>
    <n v="-5.4788699999999996E-2"/>
    <x v="0"/>
    <x v="0"/>
    <x v="1"/>
    <x v="0"/>
    <x v="1"/>
    <x v="0"/>
    <x v="0"/>
    <x v="0"/>
    <x v="0"/>
    <x v="1"/>
  </r>
  <r>
    <x v="102"/>
    <x v="102"/>
    <x v="1"/>
    <x v="4"/>
    <s v="Technologie"/>
    <s v="Electroniques"/>
    <x v="55"/>
    <s v="Semie-conducteurs &amp; Matériaux"/>
    <x v="102"/>
    <x v="102"/>
    <n v="0.36494639999999995"/>
    <n v="-0.27799630000000003"/>
    <n v="0.78606470000000006"/>
    <n v="0.5172544"/>
    <n v="0.94553799999999999"/>
    <n v="-4.5401300000000006E-2"/>
    <x v="0"/>
    <x v="1"/>
    <x v="1"/>
    <x v="0"/>
    <x v="1"/>
    <x v="0"/>
    <x v="0"/>
    <x v="0"/>
    <x v="0"/>
    <x v="1"/>
  </r>
  <r>
    <x v="103"/>
    <x v="103"/>
    <x v="5"/>
    <x v="2"/>
    <s v="Biens de production durable"/>
    <s v="Manufacturing &amp; Production"/>
    <x v="40"/>
    <s v="Specialty Industrial Machinery"/>
    <x v="103"/>
    <x v="103"/>
    <n v="0.34348960000000001"/>
    <n v="-0.12470530000000001"/>
    <n v="0.32896529999999996"/>
    <n v="5.66329E-2"/>
    <n v="0.2357774"/>
    <n v="-0.129746"/>
    <x v="0"/>
    <x v="1"/>
    <x v="1"/>
    <x v="0"/>
    <x v="1"/>
    <x v="0"/>
    <x v="0"/>
    <x v="0"/>
    <x v="0"/>
    <x v="1"/>
  </r>
  <r>
    <x v="104"/>
    <x v="104"/>
    <x v="5"/>
    <x v="8"/>
    <s v="Servs au public"/>
    <s v="Servs au public"/>
    <x v="18"/>
    <s v="Télécommunications"/>
    <x v="104"/>
    <x v="104"/>
    <n v="0.20452839999999997"/>
    <n v="0.18269939999999998"/>
    <n v="0.1300568"/>
    <n v="2.6424199999999998E-2"/>
    <n v="3.03644E-2"/>
    <n v="4.5623500000000004E-2"/>
    <x v="0"/>
    <x v="0"/>
    <x v="1"/>
    <x v="0"/>
    <x v="1"/>
    <x v="0"/>
    <x v="0"/>
    <x v="0"/>
    <x v="0"/>
    <x v="1"/>
  </r>
  <r>
    <x v="105"/>
    <x v="105"/>
    <x v="6"/>
    <x v="0"/>
    <s v="Consommation Cyclique"/>
    <s v="Au détail"/>
    <x v="49"/>
    <s v="Apparel Retail"/>
    <x v="105"/>
    <x v="105"/>
    <n v="0.63501010000000002"/>
    <n v="-9.8387700000000008E-2"/>
    <n v="0.1190015"/>
    <n v="-0.14976149999999999"/>
    <n v="0.44466220000000001"/>
    <n v="-0.20468240000000001"/>
    <x v="0"/>
    <x v="0"/>
    <x v="1"/>
    <x v="0"/>
    <x v="1"/>
    <x v="0"/>
    <x v="0"/>
    <x v="0"/>
    <x v="0"/>
    <x v="1"/>
  </r>
  <r>
    <x v="106"/>
    <x v="106"/>
    <x v="5"/>
    <x v="3"/>
    <s v="Services financiers"/>
    <s v="Assurance"/>
    <x v="4"/>
    <s v="Insurance - Diversified"/>
    <x v="106"/>
    <x v="106"/>
    <n v="0.26107520000000001"/>
    <n v="1.9504000000000001E-2"/>
    <n v="8.2461400000000004E-2"/>
    <n v="-3.70879E-2"/>
    <n v="0.29838989999999999"/>
    <n v="-4.3655400000000004E-2"/>
    <x v="0"/>
    <x v="0"/>
    <x v="1"/>
    <x v="0"/>
    <x v="1"/>
    <x v="0"/>
    <x v="0"/>
    <x v="0"/>
    <x v="0"/>
    <x v="1"/>
  </r>
  <r>
    <x v="107"/>
    <x v="107"/>
    <x v="7"/>
    <x v="5"/>
    <s v="Biens de consommation non cyclique"/>
    <s v="Aliments,boissons et Tabac"/>
    <x v="19"/>
    <s v="Boissons - Brasseurs"/>
    <x v="107"/>
    <x v="107"/>
    <n v="5.1537199999999998E-2"/>
    <n v="6.7707400000000001E-2"/>
    <n v="-5.8586200000000005E-2"/>
    <n v="-0.2090496"/>
    <n v="0.2913345"/>
    <n v="-0.35037039999999997"/>
    <x v="0"/>
    <x v="0"/>
    <x v="1"/>
    <x v="0"/>
    <x v="1"/>
    <x v="0"/>
    <x v="0"/>
    <x v="0"/>
    <x v="0"/>
    <x v="1"/>
  </r>
  <r>
    <x v="108"/>
    <x v="108"/>
    <x v="1"/>
    <x v="8"/>
    <s v="Technologie"/>
    <s v="Technologies de l'information"/>
    <x v="8"/>
    <s v="Internet Content &amp; Information"/>
    <x v="108"/>
    <x v="108"/>
    <n v="-8.5041499999999992E-2"/>
    <n v="-0.12158300000000001"/>
    <n v="-0.1662517"/>
    <n v="0.32977600000000001"/>
    <n v="0"/>
    <n v="0"/>
    <x v="0"/>
    <x v="0"/>
    <x v="1"/>
    <x v="0"/>
    <x v="1"/>
    <x v="0"/>
    <x v="0"/>
    <x v="0"/>
    <x v="0"/>
    <x v="1"/>
  </r>
  <r>
    <x v="109"/>
    <x v="109"/>
    <x v="6"/>
    <x v="6"/>
    <s v="Servs au public"/>
    <s v="Servs au public"/>
    <x v="56"/>
    <s v="Utilities - Diversified"/>
    <x v="109"/>
    <x v="109"/>
    <n v="0.13183899999999998"/>
    <n v="8.4888600000000008E-2"/>
    <n v="-7.4188000000000004E-2"/>
    <n v="0.3180828"/>
    <n v="0.35807920000000004"/>
    <n v="0.13684209999999999"/>
    <x v="0"/>
    <x v="1"/>
    <x v="1"/>
    <x v="0"/>
    <x v="1"/>
    <x v="0"/>
    <x v="0"/>
    <x v="0"/>
    <x v="0"/>
    <x v="1"/>
  </r>
  <r>
    <x v="110"/>
    <x v="110"/>
    <x v="6"/>
    <x v="3"/>
    <s v="Services financiers"/>
    <s v="Banques"/>
    <x v="5"/>
    <s v="Banks - Diversified"/>
    <x v="110"/>
    <x v="110"/>
    <n v="0.39875109999999997"/>
    <n v="-9.5902000000000001E-3"/>
    <n v="0.18853429999999999"/>
    <n v="-0.2899872"/>
    <n v="-3.2721E-3"/>
    <n v="-0.23471440000000002"/>
    <x v="0"/>
    <x v="0"/>
    <x v="1"/>
    <x v="0"/>
    <x v="1"/>
    <x v="0"/>
    <x v="0"/>
    <x v="0"/>
    <x v="0"/>
    <x v="1"/>
  </r>
  <r>
    <x v="111"/>
    <x v="111"/>
    <x v="2"/>
    <x v="3"/>
    <s v="Services financiers"/>
    <s v="Banques"/>
    <x v="5"/>
    <s v="Banks - Regional"/>
    <x v="111"/>
    <x v="111"/>
    <n v="0.3847931"/>
    <n v="-1.9041300000000001E-2"/>
    <n v="0.2930566"/>
    <n v="-0.18560780000000002"/>
    <n v="0.31224869999999999"/>
    <n v="-0.22642600000000002"/>
    <x v="0"/>
    <x v="0"/>
    <x v="1"/>
    <x v="0"/>
    <x v="1"/>
    <x v="0"/>
    <x v="0"/>
    <x v="0"/>
    <x v="0"/>
    <x v="1"/>
  </r>
  <r>
    <x v="112"/>
    <x v="112"/>
    <x v="2"/>
    <x v="0"/>
    <s v="Consommation Cyclique"/>
    <s v="Voitures &amp; Pièces auto"/>
    <x v="21"/>
    <s v="Auto Manufacturers"/>
    <x v="112"/>
    <x v="112"/>
    <n v="0.53351649999999995"/>
    <n v="-0.1140132"/>
    <n v="0.21053270000000002"/>
    <n v="0.28316429999999998"/>
    <n v="0.7161788"/>
    <n v="4.574E-4"/>
    <x v="0"/>
    <x v="0"/>
    <x v="1"/>
    <x v="0"/>
    <x v="1"/>
    <x v="0"/>
    <x v="0"/>
    <x v="0"/>
    <x v="0"/>
    <x v="1"/>
  </r>
  <r>
    <x v="113"/>
    <x v="113"/>
    <x v="2"/>
    <x v="3"/>
    <s v="Services financiers"/>
    <s v="Banques"/>
    <x v="5"/>
    <s v="Banks - Regional"/>
    <x v="113"/>
    <x v="113"/>
    <n v="0.92527119999999996"/>
    <n v="1.96397E-2"/>
    <n v="0.7866109"/>
    <n v="-0.41259599999999996"/>
    <n v="0.3432383"/>
    <n v="-0.34429460000000001"/>
    <x v="0"/>
    <x v="0"/>
    <x v="1"/>
    <x v="0"/>
    <x v="1"/>
    <x v="0"/>
    <x v="0"/>
    <x v="0"/>
    <x v="0"/>
    <x v="1"/>
  </r>
  <r>
    <x v="114"/>
    <x v="114"/>
    <x v="2"/>
    <x v="6"/>
    <s v="Servs au public"/>
    <s v="Servs au public"/>
    <x v="56"/>
    <s v="Utilities - Diversified"/>
    <x v="114"/>
    <x v="114"/>
    <n v="0.41749499999999995"/>
    <n v="-0.23218849999999999"/>
    <n v="-0.11111409999999999"/>
    <n v="0.21662900000000002"/>
    <n v="0.45757340000000002"/>
    <n v="2.9434700000000001E-2"/>
    <x v="0"/>
    <x v="0"/>
    <x v="1"/>
    <x v="0"/>
    <x v="1"/>
    <x v="0"/>
    <x v="0"/>
    <x v="0"/>
    <x v="0"/>
    <x v="1"/>
  </r>
  <r>
    <x v="115"/>
    <x v="115"/>
    <x v="5"/>
    <x v="3"/>
    <s v="Services financiers"/>
    <s v="Assurance"/>
    <x v="4"/>
    <s v="Insurance - Reinsurance"/>
    <x v="115"/>
    <x v="115"/>
    <n v="0.27203949999999999"/>
    <n v="0.20921299999999998"/>
    <n v="0.1132619"/>
    <n v="-3.9543700000000001E-2"/>
    <n v="0.4287589"/>
    <n v="0.1017981"/>
    <x v="0"/>
    <x v="0"/>
    <x v="1"/>
    <x v="0"/>
    <x v="1"/>
    <x v="0"/>
    <x v="0"/>
    <x v="0"/>
    <x v="0"/>
    <x v="1"/>
  </r>
  <r>
    <x v="116"/>
    <x v="116"/>
    <x v="6"/>
    <x v="3"/>
    <s v="Services financiers"/>
    <s v="Banques"/>
    <x v="5"/>
    <s v="Banks - Diversified"/>
    <x v="116"/>
    <x v="116"/>
    <n v="0.54348600000000002"/>
    <n v="0.1398095"/>
    <n v="0.33556379999999997"/>
    <n v="-0.15813769999999999"/>
    <n v="0.1310538"/>
    <n v="-0.31306239999999996"/>
    <x v="0"/>
    <x v="0"/>
    <x v="1"/>
    <x v="0"/>
    <x v="1"/>
    <x v="0"/>
    <x v="0"/>
    <x v="0"/>
    <x v="0"/>
    <x v="1"/>
  </r>
  <r>
    <x v="117"/>
    <x v="117"/>
    <x v="1"/>
    <x v="3"/>
    <s v="Services financiers"/>
    <s v="Banques"/>
    <x v="5"/>
    <s v="Banks - Diversified"/>
    <x v="117"/>
    <x v="117"/>
    <n v="0.25983489999999998"/>
    <n v="-6.2734999999999996E-3"/>
    <n v="0.68067009999999994"/>
    <n v="-0.28508610000000001"/>
    <n v="0.2080765"/>
    <n v="-0.34225119999999998"/>
    <x v="0"/>
    <x v="0"/>
    <x v="1"/>
    <x v="0"/>
    <x v="1"/>
    <x v="0"/>
    <x v="0"/>
    <x v="0"/>
    <x v="0"/>
    <x v="1"/>
  </r>
  <r>
    <x v="118"/>
    <x v="118"/>
    <x v="5"/>
    <x v="3"/>
    <s v="Services financiers"/>
    <s v="Services bancaires d'investissement &amp; de courtage"/>
    <x v="30"/>
    <s v="Financial Data &amp; Stock Exchanges"/>
    <x v="118"/>
    <x v="118"/>
    <n v="0.17781910000000001"/>
    <n v="0.11896670000000001"/>
    <n v="7.7917399999999998E-2"/>
    <n v="1.4270400000000001E-2"/>
    <n v="0.36112430000000001"/>
    <n v="0.10950409999999999"/>
    <x v="0"/>
    <x v="0"/>
    <x v="1"/>
    <x v="0"/>
    <x v="1"/>
    <x v="0"/>
    <x v="0"/>
    <x v="0"/>
    <x v="0"/>
    <x v="1"/>
  </r>
  <r>
    <x v="119"/>
    <x v="119"/>
    <x v="1"/>
    <x v="4"/>
    <s v="Services financiers"/>
    <s v="Finance de la consommation &amp; Services de Crédit"/>
    <x v="42"/>
    <s v="Software - Infrastructure"/>
    <x v="119"/>
    <x v="119"/>
    <n v="-9.4535900000000006E-2"/>
    <n v="-0.44261299999999998"/>
    <n v="0.21338580000000001"/>
    <n v="1.6060190000000001"/>
    <n v="0.53878539999999997"/>
    <n v="0"/>
    <x v="0"/>
    <x v="0"/>
    <x v="1"/>
    <x v="0"/>
    <x v="1"/>
    <x v="0"/>
    <x v="0"/>
    <x v="0"/>
    <x v="0"/>
    <x v="1"/>
  </r>
  <r>
    <x v="120"/>
    <x v="120"/>
    <x v="5"/>
    <x v="0"/>
    <s v="Consommation Cyclique"/>
    <s v="Voitures &amp; Pièces auto"/>
    <x v="21"/>
    <s v="Auto Manufacturers"/>
    <x v="120"/>
    <x v="120"/>
    <n v="0.1034202"/>
    <n v="-1.7606200000000002E-2"/>
    <n v="0.39937710000000004"/>
    <n v="0.18877859999999999"/>
    <n v="0.14615549999999999"/>
    <n v="-0.3"/>
    <x v="0"/>
    <x v="0"/>
    <x v="1"/>
    <x v="0"/>
    <x v="1"/>
    <x v="0"/>
    <x v="0"/>
    <x v="0"/>
    <x v="0"/>
    <x v="1"/>
  </r>
  <r>
    <x v="121"/>
    <x v="121"/>
    <x v="5"/>
    <x v="0"/>
    <s v="Consommation Cyclique"/>
    <s v="Voitures &amp; Pièces auto"/>
    <x v="21"/>
    <s v="Auto Manufacturers"/>
    <x v="121"/>
    <x v="121"/>
    <n v="0.31062600000000001"/>
    <n v="7.7975000000000006E-3"/>
    <n v="0.25141910000000001"/>
    <n v="2.1739099999999997E-2"/>
    <n v="8.4016999999999994E-2"/>
    <n v="-0.1396983"/>
    <x v="0"/>
    <x v="0"/>
    <x v="1"/>
    <x v="0"/>
    <x v="1"/>
    <x v="0"/>
    <x v="0"/>
    <x v="0"/>
    <x v="0"/>
    <x v="1"/>
  </r>
  <r>
    <x v="122"/>
    <x v="122"/>
    <x v="5"/>
    <x v="2"/>
    <s v="Biens de production durable"/>
    <s v="Transport et fret"/>
    <x v="57"/>
    <s v="Integrated Freight &amp; Logistics"/>
    <x v="122"/>
    <x v="122"/>
    <n v="0.32760089999999997"/>
    <n v="-0.34594979999999997"/>
    <n v="0.42938270000000001"/>
    <n v="0.2246398"/>
    <n v="0.4705144"/>
    <n v="-0.36955969999999999"/>
    <x v="0"/>
    <x v="0"/>
    <x v="1"/>
    <x v="0"/>
    <x v="1"/>
    <x v="0"/>
    <x v="0"/>
    <x v="0"/>
    <x v="0"/>
    <x v="1"/>
  </r>
  <r>
    <x v="123"/>
    <x v="123"/>
    <x v="8"/>
    <x v="3"/>
    <s v="Services financiers"/>
    <s v="Banques"/>
    <x v="5"/>
    <s v="Banks - Regional"/>
    <x v="123"/>
    <x v="123"/>
    <n v="0.1971581"/>
    <n v="7.5373300000000004E-2"/>
    <n v="0.76294819999999997"/>
    <n v="-0.11131679999999999"/>
    <n v="0.11056850000000001"/>
    <n v="-0.18004699999999998"/>
    <x v="0"/>
    <x v="0"/>
    <x v="1"/>
    <x v="0"/>
    <x v="1"/>
    <x v="0"/>
    <x v="0"/>
    <x v="0"/>
    <x v="0"/>
    <x v="1"/>
  </r>
  <r>
    <x v="124"/>
    <x v="124"/>
    <x v="5"/>
    <x v="4"/>
    <s v="Technologie"/>
    <s v="Electroniques"/>
    <x v="25"/>
    <s v="Semi-conducteurs"/>
    <x v="124"/>
    <x v="124"/>
    <n v="0.34083710000000006"/>
    <n v="-0.29587829999999998"/>
    <n v="0.30551129999999999"/>
    <n v="0.55883800000000006"/>
    <n v="0.18514250000000002"/>
    <n v="-0.22859649999999998"/>
    <x v="0"/>
    <x v="0"/>
    <x v="1"/>
    <x v="0"/>
    <x v="1"/>
    <x v="0"/>
    <x v="0"/>
    <x v="0"/>
    <x v="0"/>
    <x v="1"/>
  </r>
  <r>
    <x v="125"/>
    <x v="125"/>
    <x v="2"/>
    <x v="9"/>
    <s v="Énergie"/>
    <s v="Non-renewable Energy"/>
    <x v="26"/>
    <s v="Oil &amp; Gas Integrated"/>
    <x v="125"/>
    <x v="125"/>
    <n v="0.22369409999999998"/>
    <n v="0.15842879999999998"/>
    <n v="0.50795509999999999"/>
    <n v="-0.34291490000000002"/>
    <n v="6.82281E-2"/>
    <n v="5.5652199999999999E-2"/>
    <x v="0"/>
    <x v="0"/>
    <x v="1"/>
    <x v="0"/>
    <x v="1"/>
    <x v="0"/>
    <x v="0"/>
    <x v="0"/>
    <x v="0"/>
    <x v="1"/>
  </r>
  <r>
    <x v="126"/>
    <x v="126"/>
    <x v="5"/>
    <x v="1"/>
    <s v="Matériaux et traitements"/>
    <s v="Produits chimiques et synthétiques"/>
    <x v="28"/>
    <s v="Produits chimiques"/>
    <x v="126"/>
    <x v="126"/>
    <n v="0.1248114"/>
    <n v="-0.19407579999999999"/>
    <n v="5.5623999999999995E-3"/>
    <n v="9.9480000000000002E-3"/>
    <n v="0.16804639999999998"/>
    <n v="-0.3078265"/>
    <x v="0"/>
    <x v="0"/>
    <x v="1"/>
    <x v="0"/>
    <x v="1"/>
    <x v="0"/>
    <x v="0"/>
    <x v="0"/>
    <x v="0"/>
    <x v="1"/>
  </r>
  <r>
    <x v="127"/>
    <x v="127"/>
    <x v="5"/>
    <x v="0"/>
    <s v="Consommation Cyclique"/>
    <s v="Produits de consommation"/>
    <x v="14"/>
    <s v="Footwear &amp; Accessories"/>
    <x v="127"/>
    <x v="127"/>
    <n v="0.4503374"/>
    <n v="-0.48357030000000001"/>
    <n v="-0.13997989999999999"/>
    <n v="2.7950300000000001E-2"/>
    <n v="0.607182"/>
    <n v="0.10679029999999999"/>
    <x v="0"/>
    <x v="0"/>
    <x v="1"/>
    <x v="0"/>
    <x v="1"/>
    <x v="0"/>
    <x v="0"/>
    <x v="0"/>
    <x v="0"/>
    <x v="1"/>
  </r>
  <r>
    <x v="128"/>
    <x v="128"/>
    <x v="1"/>
    <x v="2"/>
    <s v="Consommation Cyclique"/>
    <s v="Medias"/>
    <x v="58"/>
    <s v="Specialty Business Services"/>
    <x v="128"/>
    <x v="128"/>
    <n v="0.33592469999999996"/>
    <n v="-4.0347500000000001E-2"/>
    <n v="0.52085140000000008"/>
    <n v="8.15134E-2"/>
    <n v="0.27855209999999997"/>
    <n v="0.21090160000000002"/>
    <x v="1"/>
    <x v="0"/>
    <x v="1"/>
    <x v="0"/>
    <x v="1"/>
    <x v="0"/>
    <x v="0"/>
    <x v="0"/>
    <x v="0"/>
    <x v="1"/>
  </r>
  <r>
    <x v="129"/>
    <x v="129"/>
    <x v="1"/>
    <x v="5"/>
    <s v="Biens de consommation non cyclique"/>
    <s v="Personal Care, Drug &amp; Grocery Stores"/>
    <x v="9"/>
    <s v="Epiceries"/>
    <x v="129"/>
    <x v="129"/>
    <n v="9.5006999999999991E-3"/>
    <n v="-7.6821E-2"/>
    <n v="0.33989620000000004"/>
    <n v="7.9614299999999999E-2"/>
    <n v="5.5266099999999999E-2"/>
    <n v="0.238342"/>
    <x v="0"/>
    <x v="0"/>
    <x v="1"/>
    <x v="0"/>
    <x v="1"/>
    <x v="0"/>
    <x v="0"/>
    <x v="0"/>
    <x v="0"/>
    <x v="1"/>
  </r>
  <r>
    <x v="130"/>
    <x v="130"/>
    <x v="9"/>
    <x v="4"/>
    <s v="Technologie"/>
    <s v="Télécommunications"/>
    <x v="59"/>
    <s v="Equipement de communication"/>
    <x v="130"/>
    <x v="130"/>
    <n v="-0.26854630000000002"/>
    <n v="-0.212953"/>
    <n v="0.76896220000000004"/>
    <n v="-4.3992699999999996E-2"/>
    <n v="-0.3248509"/>
    <n v="0.34052390000000005"/>
    <x v="0"/>
    <x v="0"/>
    <x v="1"/>
    <x v="0"/>
    <x v="1"/>
    <x v="0"/>
    <x v="0"/>
    <x v="0"/>
    <x v="0"/>
    <x v="1"/>
  </r>
  <r>
    <x v="131"/>
    <x v="131"/>
    <x v="5"/>
    <x v="7"/>
    <s v="Soins de santé"/>
    <s v="Pharmaceutique et Biotechnologie"/>
    <x v="23"/>
    <s v="Drug Manufacturers - General"/>
    <x v="131"/>
    <x v="131"/>
    <n v="-0.25442319999999996"/>
    <n v="7.0744699999999994E-2"/>
    <n v="1.7547500000000001E-2"/>
    <n v="-0.30016480000000001"/>
    <n v="0.24851389999999998"/>
    <n v="-0.38135800000000003"/>
    <x v="0"/>
    <x v="0"/>
    <x v="1"/>
    <x v="0"/>
    <x v="1"/>
    <x v="0"/>
    <x v="0"/>
    <x v="0"/>
    <x v="0"/>
    <x v="1"/>
  </r>
  <r>
    <x v="132"/>
    <x v="132"/>
    <x v="5"/>
    <x v="0"/>
    <s v="Consommation Cyclique"/>
    <s v="Voitures &amp; Pièces auto"/>
    <x v="21"/>
    <s v="Auto Manufacturers"/>
    <x v="132"/>
    <x v="132"/>
    <n v="3.5560899999999999E-2"/>
    <n v="-0.19405"/>
    <n v="0.19629969999999999"/>
    <n v="-0.1075806"/>
    <n v="0.30362800000000001"/>
    <n v="-0.14160410000000001"/>
    <x v="0"/>
    <x v="0"/>
    <x v="1"/>
    <x v="0"/>
    <x v="1"/>
    <x v="0"/>
    <x v="0"/>
    <x v="0"/>
    <x v="0"/>
    <x v="1"/>
  </r>
  <r>
    <x v="133"/>
    <x v="133"/>
    <x v="4"/>
    <x v="2"/>
    <s v="Biens de production durable"/>
    <s v="Transport et fret"/>
    <x v="2"/>
    <s v="Aérospatial &amp; Défense"/>
    <x v="133"/>
    <x v="133"/>
    <n v="0.33014019999999999"/>
    <n v="0.60349220000000003"/>
    <n v="0.1743044"/>
    <n v="-9.3484399999999995E-2"/>
    <n v="0.27918119999999996"/>
    <n v="-0.1602094"/>
    <x v="1"/>
    <x v="1"/>
    <x v="1"/>
    <x v="0"/>
    <x v="0"/>
    <x v="0"/>
    <x v="0"/>
    <x v="0"/>
    <x v="0"/>
    <x v="1"/>
  </r>
  <r>
    <x v="134"/>
    <x v="134"/>
    <x v="4"/>
    <x v="2"/>
    <s v="Biens de production durable"/>
    <s v="Transport et fret"/>
    <x v="2"/>
    <s v="Aérospatial &amp; Défense"/>
    <x v="134"/>
    <x v="134"/>
    <n v="2.215665"/>
    <n v="-0.24153649999999999"/>
    <n v="0.1045393"/>
    <n v="-0.52549029999999997"/>
    <n v="-0.1627711"/>
    <n v="-6.2573999999999998E-3"/>
    <x v="1"/>
    <x v="1"/>
    <x v="1"/>
    <x v="0"/>
    <x v="0"/>
    <x v="0"/>
    <x v="0"/>
    <x v="0"/>
    <x v="0"/>
    <x v="1"/>
  </r>
  <r>
    <x v="135"/>
    <x v="135"/>
    <x v="2"/>
    <x v="2"/>
    <s v="Biens de production durable"/>
    <s v="Transport et fret"/>
    <x v="2"/>
    <s v="Aérospatial &amp; Défense"/>
    <x v="135"/>
    <x v="135"/>
    <n v="0.87034739999999999"/>
    <n v="0.2958095"/>
    <n v="6.598989999999999E-2"/>
    <n v="-0.4210526"/>
    <n v="0.37926540000000003"/>
    <n v="-0.21189520000000001"/>
    <x v="1"/>
    <x v="1"/>
    <x v="1"/>
    <x v="0"/>
    <x v="0"/>
    <x v="0"/>
    <x v="0"/>
    <x v="1"/>
    <x v="0"/>
    <x v="1"/>
  </r>
  <r>
    <x v="136"/>
    <x v="136"/>
    <x v="5"/>
    <x v="2"/>
    <s v="Biens de production durable"/>
    <s v="Transport et fret"/>
    <x v="2"/>
    <s v="Aérospatial &amp; Défense"/>
    <x v="136"/>
    <x v="136"/>
    <n v="0.56570819999999999"/>
    <n v="1.279677"/>
    <n v="-1.7556000000000002E-2"/>
    <n v="-0.1310547"/>
    <n v="0.3543287"/>
    <n v="-0.25498349999999997"/>
    <x v="1"/>
    <x v="1"/>
    <x v="1"/>
    <x v="0"/>
    <x v="0"/>
    <x v="0"/>
    <x v="0"/>
    <x v="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0" applyNumberFormats="0" applyBorderFormats="0" applyFontFormats="0" applyPatternFormats="0" applyAlignmentFormats="0" applyWidthHeightFormats="1" dataCaption="Valeurs" updatedVersion="6" minRefreshableVersion="3" showDrill="0" preserveFormatting="0" rowGrandTotals="0" colGrandTotals="0" itemPrintTitles="1" createdVersion="6" indent="0" outline="1" outlineData="1" rowHeaderCaption="ISIN">
  <location ref="B36:R173" firstHeaderRow="1" firstDataRow="1" firstDataCol="17"/>
  <pivotFields count="26">
    <pivotField axis="axisRow" outline="0" showAll="0" defaultSubtotal="0">
      <items count="153">
        <item m="1" x="147"/>
        <item x="107"/>
        <item x="121"/>
        <item x="122"/>
        <item x="104"/>
        <item x="118"/>
        <item x="124"/>
        <item x="136"/>
        <item x="120"/>
        <item x="101"/>
        <item x="103"/>
        <item x="132"/>
        <item x="106"/>
        <item x="115"/>
        <item x="127"/>
        <item x="126"/>
        <item x="131"/>
        <item x="116"/>
        <item x="110"/>
        <item x="109"/>
        <item x="105"/>
        <item x="130"/>
        <item x="123"/>
        <item x="10"/>
        <item x="34"/>
        <item x="17"/>
        <item x="27"/>
        <item x="1"/>
        <item x="9"/>
        <item x="36"/>
        <item x="20"/>
        <item x="0"/>
        <item x="6"/>
        <item x="29"/>
        <item x="4"/>
        <item x="11"/>
        <item x="24"/>
        <item x="21"/>
        <item m="1" x="149"/>
        <item x="51"/>
        <item x="35"/>
        <item x="18"/>
        <item x="15"/>
        <item x="47"/>
        <item x="30"/>
        <item x="38"/>
        <item x="28"/>
        <item x="8"/>
        <item x="39"/>
        <item m="1" x="151"/>
        <item x="43"/>
        <item x="25"/>
        <item x="31"/>
        <item x="5"/>
        <item x="26"/>
        <item x="23"/>
        <item x="7"/>
        <item x="45"/>
        <item x="14"/>
        <item x="40"/>
        <item x="19"/>
        <item x="41"/>
        <item x="50"/>
        <item x="48"/>
        <item x="46"/>
        <item x="13"/>
        <item m="1" x="152"/>
        <item x="49"/>
        <item x="52"/>
        <item m="1" x="142"/>
        <item x="42"/>
        <item x="37"/>
        <item x="16"/>
        <item x="12"/>
        <item x="59"/>
        <item x="22"/>
        <item m="1" x="144"/>
        <item x="133"/>
        <item x="134"/>
        <item x="92"/>
        <item m="1" x="140"/>
        <item x="111"/>
        <item x="114"/>
        <item x="125"/>
        <item x="135"/>
        <item x="113"/>
        <item x="3"/>
        <item x="33"/>
        <item x="2"/>
        <item x="44"/>
        <item x="102"/>
        <item x="112"/>
        <item x="129"/>
        <item x="117"/>
        <item x="119"/>
        <item x="108"/>
        <item x="32"/>
        <item m="1" x="143"/>
        <item m="1" x="146"/>
        <item m="1" x="139"/>
        <item m="1" x="148"/>
        <item x="89"/>
        <item x="61"/>
        <item x="62"/>
        <item x="63"/>
        <item x="64"/>
        <item x="99"/>
        <item x="65"/>
        <item x="90"/>
        <item x="66"/>
        <item x="67"/>
        <item x="68"/>
        <item x="69"/>
        <item x="91"/>
        <item x="88"/>
        <item m="1" x="145"/>
        <item x="93"/>
        <item x="70"/>
        <item x="71"/>
        <item x="72"/>
        <item m="1" x="137"/>
        <item x="73"/>
        <item x="75"/>
        <item x="74"/>
        <item x="76"/>
        <item x="77"/>
        <item x="78"/>
        <item x="94"/>
        <item x="79"/>
        <item x="80"/>
        <item x="95"/>
        <item m="1" x="138"/>
        <item x="81"/>
        <item m="1" x="141"/>
        <item x="82"/>
        <item x="97"/>
        <item x="96"/>
        <item x="60"/>
        <item x="83"/>
        <item x="84"/>
        <item x="85"/>
        <item x="86"/>
        <item x="87"/>
        <item m="1" x="150"/>
        <item x="53"/>
        <item x="54"/>
        <item x="55"/>
        <item x="56"/>
        <item x="57"/>
        <item x="58"/>
        <item x="98"/>
        <item x="100"/>
        <item x="1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51">
        <item x="60"/>
        <item x="0"/>
        <item x="127"/>
        <item m="1" x="145"/>
        <item m="1" x="137"/>
        <item x="119"/>
        <item m="1" x="138"/>
        <item x="1"/>
        <item x="2"/>
        <item x="106"/>
        <item x="89"/>
        <item x="40"/>
        <item x="61"/>
        <item x="62"/>
        <item x="63"/>
        <item x="107"/>
        <item x="64"/>
        <item x="3"/>
        <item x="41"/>
        <item x="102"/>
        <item x="99"/>
        <item x="4"/>
        <item x="133"/>
        <item x="116"/>
        <item x="110"/>
        <item x="126"/>
        <item x="131"/>
        <item x="121"/>
        <item x="42"/>
        <item x="5"/>
        <item x="65"/>
        <item x="6"/>
        <item x="90"/>
        <item x="7"/>
        <item x="8"/>
        <item x="9"/>
        <item x="66"/>
        <item x="67"/>
        <item x="68"/>
        <item x="69"/>
        <item x="28"/>
        <item x="91"/>
        <item x="10"/>
        <item x="11"/>
        <item x="59"/>
        <item x="12"/>
        <item x="118"/>
        <item x="122"/>
        <item x="104"/>
        <item m="1" x="148"/>
        <item x="13"/>
        <item x="43"/>
        <item x="114"/>
        <item x="14"/>
        <item x="125"/>
        <item x="15"/>
        <item x="16"/>
        <item x="44"/>
        <item x="112"/>
        <item m="1" x="146"/>
        <item m="1" x="141"/>
        <item x="45"/>
        <item x="46"/>
        <item x="17"/>
        <item x="72"/>
        <item x="109"/>
        <item x="105"/>
        <item x="124"/>
        <item x="117"/>
        <item m="1" x="149"/>
        <item x="73"/>
        <item x="111"/>
        <item x="74"/>
        <item x="75"/>
        <item x="18"/>
        <item x="47"/>
        <item x="129"/>
        <item x="19"/>
        <item x="135"/>
        <item x="92"/>
        <item x="20"/>
        <item x="21"/>
        <item x="76"/>
        <item x="120"/>
        <item x="77"/>
        <item x="93"/>
        <item x="22"/>
        <item x="78"/>
        <item x="115"/>
        <item x="94"/>
        <item x="79"/>
        <item x="130"/>
        <item x="123"/>
        <item x="80"/>
        <item x="23"/>
        <item m="1" x="142"/>
        <item x="95"/>
        <item x="24"/>
        <item m="1" x="143"/>
        <item x="81"/>
        <item x="108"/>
        <item x="25"/>
        <item m="1" x="147"/>
        <item x="26"/>
        <item x="48"/>
        <item x="136"/>
        <item x="134"/>
        <item x="27"/>
        <item x="82"/>
        <item x="29"/>
        <item x="101"/>
        <item x="49"/>
        <item x="30"/>
        <item x="50"/>
        <item x="103"/>
        <item x="31"/>
        <item x="51"/>
        <item m="1" x="140"/>
        <item m="1" x="150"/>
        <item x="32"/>
        <item x="33"/>
        <item x="34"/>
        <item x="96"/>
        <item x="35"/>
        <item x="70"/>
        <item x="71"/>
        <item x="83"/>
        <item x="88"/>
        <item x="97"/>
        <item x="36"/>
        <item x="37"/>
        <item x="113"/>
        <item x="84"/>
        <item x="52"/>
        <item x="38"/>
        <item x="85"/>
        <item x="39"/>
        <item x="86"/>
        <item m="1" x="139"/>
        <item x="132"/>
        <item x="87"/>
        <item m="1" x="144"/>
        <item x="53"/>
        <item x="54"/>
        <item x="55"/>
        <item x="56"/>
        <item x="57"/>
        <item x="58"/>
        <item x="98"/>
        <item x="100"/>
        <item x="1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4">
        <item x="5"/>
        <item x="7"/>
        <item m="1" x="11"/>
        <item m="1" x="13"/>
        <item x="6"/>
        <item x="3"/>
        <item x="9"/>
        <item x="0"/>
        <item x="2"/>
        <item m="1" x="12"/>
        <item x="1"/>
        <item x="4"/>
        <item m="1" x="1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1">
        <item x="1"/>
        <item x="8"/>
        <item x="0"/>
        <item x="5"/>
        <item x="9"/>
        <item x="10"/>
        <item x="3"/>
        <item x="6"/>
        <item x="7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axis="axisRow" outline="0" showAll="0" defaultSubtotal="0">
      <items count="61">
        <item m="1" x="60"/>
        <item x="3"/>
        <item x="2"/>
        <item x="20"/>
        <item x="10"/>
        <item x="4"/>
        <item x="52"/>
        <item x="41"/>
        <item x="21"/>
        <item x="7"/>
        <item x="5"/>
        <item x="43"/>
        <item x="47"/>
        <item x="19"/>
        <item x="9"/>
        <item x="32"/>
        <item x="6"/>
        <item x="16"/>
        <item x="54"/>
        <item x="33"/>
        <item x="34"/>
        <item x="55"/>
        <item x="24"/>
        <item x="29"/>
        <item x="15"/>
        <item x="59"/>
        <item x="31"/>
        <item x="27"/>
        <item x="12"/>
        <item x="0"/>
        <item x="8"/>
        <item x="45"/>
        <item x="22"/>
        <item x="40"/>
        <item x="26"/>
        <item x="35"/>
        <item x="28"/>
        <item x="1"/>
        <item x="23"/>
        <item x="50"/>
        <item x="25"/>
        <item x="56"/>
        <item x="18"/>
        <item x="11"/>
        <item x="17"/>
        <item x="53"/>
        <item x="30"/>
        <item x="48"/>
        <item x="13"/>
        <item x="51"/>
        <item x="49"/>
        <item x="42"/>
        <item x="46"/>
        <item x="44"/>
        <item x="57"/>
        <item x="14"/>
        <item x="36"/>
        <item x="37"/>
        <item x="38"/>
        <item x="39"/>
        <item x="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numFmtId="43" outline="0" showAll="0" sortType="ascending" defaultSubtotal="0">
      <items count="417">
        <item m="1" x="319"/>
        <item m="1" x="269"/>
        <item m="1" x="234"/>
        <item m="1" x="401"/>
        <item m="1" x="227"/>
        <item m="1" x="378"/>
        <item x="52"/>
        <item m="1" x="182"/>
        <item m="1" x="317"/>
        <item m="1" x="178"/>
        <item x="54"/>
        <item m="1" x="272"/>
        <item m="1" x="146"/>
        <item m="1" x="309"/>
        <item x="53"/>
        <item m="1" x="341"/>
        <item x="34"/>
        <item x="41"/>
        <item m="1" x="174"/>
        <item x="50"/>
        <item m="1" x="141"/>
        <item m="1" x="275"/>
        <item m="1" x="251"/>
        <item m="1" x="387"/>
        <item x="55"/>
        <item x="13"/>
        <item m="1" x="267"/>
        <item m="1" x="194"/>
        <item m="1" x="305"/>
        <item x="45"/>
        <item m="1" x="162"/>
        <item m="1" x="323"/>
        <item m="1" x="321"/>
        <item m="1" x="214"/>
        <item x="51"/>
        <item x="48"/>
        <item x="56"/>
        <item m="1" x="212"/>
        <item x="9"/>
        <item m="1" x="191"/>
        <item m="1" x="235"/>
        <item m="1" x="258"/>
        <item x="46"/>
        <item m="1" x="336"/>
        <item m="1" x="218"/>
        <item x="40"/>
        <item m="1" x="221"/>
        <item m="1" x="222"/>
        <item x="47"/>
        <item m="1" x="193"/>
        <item m="1" x="286"/>
        <item m="1" x="148"/>
        <item m="1" x="211"/>
        <item x="57"/>
        <item m="1" x="147"/>
        <item x="0"/>
        <item m="1" x="165"/>
        <item m="1" x="308"/>
        <item x="16"/>
        <item x="43"/>
        <item m="1" x="243"/>
        <item m="1" x="366"/>
        <item m="1" x="190"/>
        <item x="37"/>
        <item x="26"/>
        <item m="1" x="375"/>
        <item m="1" x="216"/>
        <item x="7"/>
        <item m="1" x="248"/>
        <item m="1" x="154"/>
        <item m="1" x="352"/>
        <item m="1" x="404"/>
        <item m="1" x="175"/>
        <item x="42"/>
        <item x="58"/>
        <item m="1" x="377"/>
        <item x="6"/>
        <item m="1" x="284"/>
        <item m="1" x="398"/>
        <item m="1" x="379"/>
        <item x="44"/>
        <item m="1" x="208"/>
        <item m="1" x="386"/>
        <item m="1" x="213"/>
        <item m="1" x="164"/>
        <item m="1" x="274"/>
        <item m="1" x="139"/>
        <item x="49"/>
        <item x="3"/>
        <item m="1" x="399"/>
        <item m="1" x="292"/>
        <item m="1" x="346"/>
        <item m="1" x="168"/>
        <item x="24"/>
        <item m="1" x="140"/>
        <item m="1" x="395"/>
        <item m="1" x="280"/>
        <item m="1" x="412"/>
        <item x="38"/>
        <item x="22"/>
        <item x="18"/>
        <item m="1" x="176"/>
        <item x="33"/>
        <item m="1" x="376"/>
        <item m="1" x="185"/>
        <item x="59"/>
        <item m="1" x="137"/>
        <item m="1" x="403"/>
        <item m="1" x="416"/>
        <item x="130"/>
        <item m="1" x="210"/>
        <item x="25"/>
        <item m="1" x="330"/>
        <item m="1" x="359"/>
        <item m="1" x="356"/>
        <item m="1" x="289"/>
        <item x="8"/>
        <item m="1" x="229"/>
        <item m="1" x="370"/>
        <item x="32"/>
        <item m="1" x="173"/>
        <item m="1" x="255"/>
        <item m="1" x="224"/>
        <item x="131"/>
        <item x="135"/>
        <item m="1" x="160"/>
        <item x="19"/>
        <item m="1" x="169"/>
        <item x="129"/>
        <item m="1" x="250"/>
        <item m="1" x="163"/>
        <item m="1" x="331"/>
        <item x="128"/>
        <item x="23"/>
        <item m="1" x="315"/>
        <item m="1" x="380"/>
        <item x="127"/>
        <item m="1" x="215"/>
        <item m="1" x="313"/>
        <item m="1" x="155"/>
        <item x="31"/>
        <item x="126"/>
        <item m="1" x="273"/>
        <item m="1" x="186"/>
        <item m="1" x="307"/>
        <item m="1" x="312"/>
        <item m="1" x="189"/>
        <item m="1" x="259"/>
        <item x="12"/>
        <item m="1" x="369"/>
        <item x="125"/>
        <item m="1" x="383"/>
        <item m="1" x="241"/>
        <item m="1" x="249"/>
        <item m="1" x="138"/>
        <item m="1" x="303"/>
        <item m="1" x="170"/>
        <item x="11"/>
        <item x="132"/>
        <item x="122"/>
        <item m="1" x="415"/>
        <item m="1" x="263"/>
        <item x="124"/>
        <item m="1" x="310"/>
        <item m="1" x="179"/>
        <item x="121"/>
        <item m="1" x="382"/>
        <item m="1" x="306"/>
        <item m="1" x="143"/>
        <item x="14"/>
        <item m="1" x="409"/>
        <item x="10"/>
        <item x="120"/>
        <item m="1" x="199"/>
        <item m="1" x="397"/>
        <item m="1" x="390"/>
        <item x="119"/>
        <item m="1" x="256"/>
        <item m="1" x="181"/>
        <item m="1" x="396"/>
        <item x="28"/>
        <item x="35"/>
        <item m="1" x="149"/>
        <item x="118"/>
        <item m="1" x="298"/>
        <item m="1" x="288"/>
        <item m="1" x="279"/>
        <item m="1" x="247"/>
        <item m="1" x="144"/>
        <item m="1" x="413"/>
        <item m="1" x="150"/>
        <item x="133"/>
        <item x="117"/>
        <item m="1" x="411"/>
        <item m="1" x="262"/>
        <item x="83"/>
        <item m="1" x="299"/>
        <item m="1" x="332"/>
        <item m="1" x="283"/>
        <item m="1" x="296"/>
        <item m="1" x="345"/>
        <item x="39"/>
        <item m="1" x="364"/>
        <item m="1" x="226"/>
        <item x="115"/>
        <item m="1" x="400"/>
        <item m="1" x="187"/>
        <item x="112"/>
        <item x="116"/>
        <item m="1" x="385"/>
        <item m="1" x="223"/>
        <item m="1" x="329"/>
        <item m="1" x="177"/>
        <item x="136"/>
        <item m="1" x="290"/>
        <item m="1" x="304"/>
        <item m="1" x="206"/>
        <item x="134"/>
        <item x="60"/>
        <item x="114"/>
        <item m="1" x="316"/>
        <item m="1" x="374"/>
        <item m="1" x="368"/>
        <item m="1" x="201"/>
        <item m="1" x="347"/>
        <item m="1" x="349"/>
        <item x="111"/>
        <item x="5"/>
        <item m="1" x="351"/>
        <item m="1" x="246"/>
        <item x="113"/>
        <item m="1" x="142"/>
        <item m="1" x="239"/>
        <item m="1" x="245"/>
        <item m="1" x="367"/>
        <item x="4"/>
        <item m="1" x="388"/>
        <item m="1" x="276"/>
        <item m="1" x="328"/>
        <item m="1" x="342"/>
        <item x="29"/>
        <item x="1"/>
        <item x="109"/>
        <item m="1" x="192"/>
        <item m="1" x="278"/>
        <item m="1" x="195"/>
        <item x="110"/>
        <item m="1" x="408"/>
        <item x="79"/>
        <item x="108"/>
        <item m="1" x="240"/>
        <item x="15"/>
        <item m="1" x="207"/>
        <item m="1" x="407"/>
        <item m="1" x="405"/>
        <item m="1" x="381"/>
        <item m="1" x="285"/>
        <item x="107"/>
        <item x="27"/>
        <item m="1" x="237"/>
        <item m="1" x="225"/>
        <item x="36"/>
        <item m="1" x="337"/>
        <item m="1" x="236"/>
        <item m="1" x="334"/>
        <item m="1" x="200"/>
        <item m="1" x="357"/>
        <item m="1" x="320"/>
        <item m="1" x="152"/>
        <item x="30"/>
        <item x="106"/>
        <item m="1" x="254"/>
        <item m="1" x="219"/>
        <item x="105"/>
        <item m="1" x="406"/>
        <item x="2"/>
        <item m="1" x="180"/>
        <item m="1" x="338"/>
        <item m="1" x="166"/>
        <item m="1" x="318"/>
        <item m="1" x="282"/>
        <item x="72"/>
        <item x="63"/>
        <item m="1" x="384"/>
        <item m="1" x="171"/>
        <item x="104"/>
        <item m="1" x="363"/>
        <item m="1" x="287"/>
        <item m="1" x="326"/>
        <item m="1" x="260"/>
        <item m="1" x="361"/>
        <item m="1" x="271"/>
        <item x="65"/>
        <item m="1" x="198"/>
        <item m="1" x="157"/>
        <item m="1" x="238"/>
        <item m="1" x="322"/>
        <item m="1" x="335"/>
        <item x="103"/>
        <item m="1" x="242"/>
        <item m="1" x="230"/>
        <item x="85"/>
        <item x="95"/>
        <item x="66"/>
        <item m="1" x="265"/>
        <item m="1" x="257"/>
        <item m="1" x="277"/>
        <item m="1" x="311"/>
        <item x="20"/>
        <item x="98"/>
        <item m="1" x="294"/>
        <item m="1" x="281"/>
        <item m="1" x="172"/>
        <item x="77"/>
        <item m="1" x="244"/>
        <item m="1" x="393"/>
        <item m="1" x="339"/>
        <item m="1" x="371"/>
        <item x="76"/>
        <item x="70"/>
        <item m="1" x="145"/>
        <item m="1" x="355"/>
        <item m="1" x="203"/>
        <item m="1" x="302"/>
        <item m="1" x="209"/>
        <item x="99"/>
        <item x="92"/>
        <item x="88"/>
        <item x="62"/>
        <item x="21"/>
        <item m="1" x="252"/>
        <item m="1" x="196"/>
        <item m="1" x="295"/>
        <item m="1" x="204"/>
        <item m="1" x="300"/>
        <item x="17"/>
        <item m="1" x="350"/>
        <item m="1" x="253"/>
        <item m="1" x="372"/>
        <item m="1" x="325"/>
        <item x="67"/>
        <item m="1" x="353"/>
        <item m="1" x="402"/>
        <item m="1" x="354"/>
        <item m="1" x="266"/>
        <item m="1" x="270"/>
        <item x="82"/>
        <item m="1" x="343"/>
        <item m="1" x="360"/>
        <item m="1" x="153"/>
        <item x="97"/>
        <item m="1" x="301"/>
        <item x="102"/>
        <item x="73"/>
        <item x="68"/>
        <item m="1" x="158"/>
        <item x="84"/>
        <item m="1" x="394"/>
        <item m="1" x="156"/>
        <item x="101"/>
        <item x="69"/>
        <item m="1" x="233"/>
        <item x="100"/>
        <item m="1" x="344"/>
        <item m="1" x="333"/>
        <item m="1" x="268"/>
        <item m="1" x="348"/>
        <item x="74"/>
        <item x="71"/>
        <item m="1" x="324"/>
        <item m="1" x="159"/>
        <item x="81"/>
        <item m="1" x="161"/>
        <item m="1" x="217"/>
        <item m="1" x="362"/>
        <item m="1" x="410"/>
        <item x="91"/>
        <item m="1" x="231"/>
        <item m="1" x="297"/>
        <item m="1" x="167"/>
        <item m="1" x="392"/>
        <item x="123"/>
        <item m="1" x="197"/>
        <item x="94"/>
        <item m="1" x="232"/>
        <item m="1" x="314"/>
        <item m="1" x="220"/>
        <item x="86"/>
        <item m="1" x="151"/>
        <item m="1" x="414"/>
        <item m="1" x="358"/>
        <item x="87"/>
        <item x="75"/>
        <item m="1" x="228"/>
        <item m="1" x="261"/>
        <item x="96"/>
        <item m="1" x="188"/>
        <item m="1" x="373"/>
        <item x="90"/>
        <item m="1" x="184"/>
        <item m="1" x="183"/>
        <item x="93"/>
        <item m="1" x="264"/>
        <item m="1" x="389"/>
        <item m="1" x="291"/>
        <item m="1" x="293"/>
        <item x="89"/>
        <item x="61"/>
        <item m="1" x="365"/>
        <item m="1" x="391"/>
        <item m="1" x="340"/>
        <item x="64"/>
        <item m="1" x="327"/>
        <item m="1" x="205"/>
        <item m="1" x="202"/>
        <item x="78"/>
        <item x="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numFmtId="10" outline="0" showAll="0" defaultSubtotal="0">
      <items count="291">
        <item m="1" x="193"/>
        <item m="1" x="186"/>
        <item m="1" x="224"/>
        <item m="1" x="204"/>
        <item m="1" x="144"/>
        <item m="1" x="178"/>
        <item m="1" x="150"/>
        <item m="1" x="164"/>
        <item m="1" x="156"/>
        <item m="1" x="267"/>
        <item m="1" x="225"/>
        <item m="1" x="277"/>
        <item m="1" x="182"/>
        <item m="1" x="154"/>
        <item m="1" x="261"/>
        <item m="1" x="258"/>
        <item m="1" x="197"/>
        <item m="1" x="257"/>
        <item m="1" x="172"/>
        <item m="1" x="250"/>
        <item m="1" x="165"/>
        <item m="1" x="245"/>
        <item m="1" x="146"/>
        <item m="1" x="285"/>
        <item m="1" x="249"/>
        <item m="1" x="255"/>
        <item m="1" x="169"/>
        <item m="1" x="167"/>
        <item m="1" x="247"/>
        <item m="1" x="157"/>
        <item m="1" x="170"/>
        <item m="1" x="158"/>
        <item m="1" x="194"/>
        <item m="1" x="284"/>
        <item m="1" x="203"/>
        <item m="1" x="199"/>
        <item m="1" x="205"/>
        <item m="1" x="143"/>
        <item m="1" x="239"/>
        <item m="1" x="240"/>
        <item m="1" x="289"/>
        <item m="1" x="152"/>
        <item m="1" x="253"/>
        <item m="1" x="151"/>
        <item m="1" x="260"/>
        <item m="1" x="201"/>
        <item m="1" x="229"/>
        <item m="1" x="271"/>
        <item m="1" x="155"/>
        <item m="1" x="163"/>
        <item m="1" x="139"/>
        <item m="1" x="278"/>
        <item m="1" x="237"/>
        <item m="1" x="179"/>
        <item m="1" x="168"/>
        <item m="1" x="220"/>
        <item m="1" x="195"/>
        <item m="1" x="148"/>
        <item m="1" x="276"/>
        <item m="1" x="262"/>
        <item m="1" x="228"/>
        <item m="1" x="269"/>
        <item m="1" x="200"/>
        <item m="1" x="173"/>
        <item m="1" x="221"/>
        <item m="1" x="248"/>
        <item m="1" x="268"/>
        <item m="1" x="196"/>
        <item m="1" x="241"/>
        <item m="1" x="166"/>
        <item m="1" x="181"/>
        <item m="1" x="171"/>
        <item m="1" x="282"/>
        <item m="1" x="214"/>
        <item m="1" x="206"/>
        <item m="1" x="272"/>
        <item m="1" x="279"/>
        <item m="1" x="211"/>
        <item m="1" x="288"/>
        <item m="1" x="273"/>
        <item m="1" x="251"/>
        <item m="1" x="137"/>
        <item m="1" x="235"/>
        <item m="1" x="218"/>
        <item m="1" x="259"/>
        <item m="1" x="222"/>
        <item m="1" x="191"/>
        <item m="1" x="160"/>
        <item m="1" x="216"/>
        <item m="1" x="198"/>
        <item m="1" x="287"/>
        <item m="1" x="213"/>
        <item m="1" x="189"/>
        <item m="1" x="265"/>
        <item m="1" x="140"/>
        <item m="1" x="177"/>
        <item m="1" x="209"/>
        <item m="1" x="275"/>
        <item m="1" x="190"/>
        <item m="1" x="227"/>
        <item m="1" x="256"/>
        <item m="1" x="252"/>
        <item m="1" x="266"/>
        <item m="1" x="231"/>
        <item m="1" x="234"/>
        <item m="1" x="192"/>
        <item m="1" x="175"/>
        <item m="1" x="141"/>
        <item m="1" x="208"/>
        <item m="1" x="159"/>
        <item m="1" x="246"/>
        <item m="1" x="184"/>
        <item m="1" x="244"/>
        <item m="1" x="188"/>
        <item m="1" x="217"/>
        <item m="1" x="145"/>
        <item m="1" x="162"/>
        <item m="1" x="138"/>
        <item m="1" x="226"/>
        <item m="1" x="270"/>
        <item m="1" x="183"/>
        <item m="1" x="153"/>
        <item m="1" x="242"/>
        <item m="1" x="187"/>
        <item m="1" x="215"/>
        <item m="1" x="176"/>
        <item m="1" x="142"/>
        <item m="1" x="263"/>
        <item m="1" x="290"/>
        <item m="1" x="232"/>
        <item m="1" x="147"/>
        <item m="1" x="210"/>
        <item m="1" x="286"/>
        <item m="1" x="230"/>
        <item m="1" x="233"/>
        <item m="1" x="280"/>
        <item m="1" x="202"/>
        <item m="1" x="283"/>
        <item m="1" x="185"/>
        <item m="1" x="174"/>
        <item m="1" x="207"/>
        <item m="1" x="281"/>
        <item m="1" x="238"/>
        <item m="1" x="236"/>
        <item m="1" x="161"/>
        <item m="1" x="243"/>
        <item m="1" x="223"/>
        <item m="1" x="274"/>
        <item m="1" x="212"/>
        <item m="1" x="254"/>
        <item m="1" x="264"/>
        <item m="1" x="1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m="1" x="219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m="1" x="14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54"/>
        <item x="10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6">
        <item m="1" x="2"/>
        <item m="1" x="4"/>
        <item m="1" x="3"/>
        <item x="0"/>
        <item x="1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5">
        <item m="1" x="2"/>
        <item m="1" x="4"/>
        <item x="0"/>
        <item x="1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5">
        <item m="1" x="2"/>
        <item m="1" x="4"/>
        <item x="1"/>
        <item x="0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5">
        <item m="1" x="2"/>
        <item m="1" x="4"/>
        <item x="0"/>
        <item x="1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5">
        <item m="1" x="2"/>
        <item m="1" x="4"/>
        <item x="0"/>
        <item x="1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5">
        <item m="1" x="2"/>
        <item m="1" x="4"/>
        <item x="0"/>
        <item x="1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5">
        <item m="1" x="2"/>
        <item m="1" x="4"/>
        <item x="0"/>
        <item x="1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5">
        <item m="1" x="2"/>
        <item m="1" x="4"/>
        <item x="1"/>
        <item x="0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7">
    <field x="0"/>
    <field x="1"/>
    <field x="2"/>
    <field x="3"/>
    <field x="6"/>
    <field x="8"/>
    <field x="9"/>
    <field x="17"/>
    <field x="16"/>
    <field x="18"/>
    <field x="19"/>
    <field x="20"/>
    <field x="21"/>
    <field x="22"/>
    <field x="23"/>
    <field x="25"/>
    <field x="24"/>
  </rowFields>
  <rowItems count="137">
    <i>
      <x v="1"/>
      <x v="15"/>
      <x v="1"/>
      <x v="3"/>
      <x v="13"/>
      <x v="257"/>
      <x v="259"/>
      <x/>
      <x/>
      <x v="4"/>
      <x v="2"/>
      <x v="2"/>
      <x v="2"/>
      <x v="2"/>
      <x v="2"/>
      <x v="2"/>
      <x v="2"/>
    </i>
    <i>
      <x v="2"/>
      <x v="27"/>
      <x/>
      <x v="2"/>
      <x v="8"/>
      <x v="165"/>
      <x v="273"/>
      <x/>
      <x/>
      <x v="4"/>
      <x v="2"/>
      <x v="2"/>
      <x v="2"/>
      <x v="2"/>
      <x v="2"/>
      <x v="2"/>
      <x v="2"/>
    </i>
    <i>
      <x v="3"/>
      <x v="47"/>
      <x/>
      <x v="10"/>
      <x v="54"/>
      <x v="159"/>
      <x v="274"/>
      <x/>
      <x/>
      <x v="4"/>
      <x v="2"/>
      <x v="2"/>
      <x v="2"/>
      <x v="2"/>
      <x v="2"/>
      <x v="2"/>
      <x v="2"/>
    </i>
    <i>
      <x v="4"/>
      <x v="48"/>
      <x/>
      <x v="1"/>
      <x v="42"/>
      <x v="285"/>
      <x v="256"/>
      <x/>
      <x/>
      <x v="4"/>
      <x v="2"/>
      <x v="2"/>
      <x v="2"/>
      <x v="2"/>
      <x v="2"/>
      <x v="2"/>
      <x v="2"/>
    </i>
    <i>
      <x v="5"/>
      <x v="46"/>
      <x/>
      <x v="6"/>
      <x v="46"/>
      <x v="183"/>
      <x v="270"/>
      <x/>
      <x/>
      <x v="4"/>
      <x v="2"/>
      <x v="2"/>
      <x v="2"/>
      <x v="2"/>
      <x v="2"/>
      <x v="2"/>
      <x v="2"/>
    </i>
    <i>
      <x v="6"/>
      <x v="67"/>
      <x/>
      <x v="9"/>
      <x v="40"/>
      <x v="162"/>
      <x v="276"/>
      <x/>
      <x/>
      <x v="4"/>
      <x v="2"/>
      <x v="2"/>
      <x v="2"/>
      <x v="2"/>
      <x v="2"/>
      <x v="2"/>
      <x v="2"/>
    </i>
    <i>
      <x v="7"/>
      <x v="105"/>
      <x/>
      <x v="10"/>
      <x v="2"/>
      <x v="213"/>
      <x v="288"/>
      <x v="1"/>
      <x v="1"/>
      <x v="4"/>
      <x v="2"/>
      <x v="3"/>
      <x v="2"/>
      <x v="2"/>
      <x v="2"/>
      <x v="2"/>
      <x v="3"/>
    </i>
    <i>
      <x v="8"/>
      <x v="83"/>
      <x/>
      <x v="2"/>
      <x v="8"/>
      <x v="172"/>
      <x v="272"/>
      <x/>
      <x/>
      <x v="4"/>
      <x v="2"/>
      <x v="2"/>
      <x v="2"/>
      <x v="2"/>
      <x v="2"/>
      <x v="2"/>
      <x v="2"/>
    </i>
    <i>
      <x v="9"/>
      <x v="110"/>
      <x/>
      <x v="9"/>
      <x v="30"/>
      <x v="359"/>
      <x v="253"/>
      <x/>
      <x/>
      <x v="4"/>
      <x v="2"/>
      <x v="2"/>
      <x v="2"/>
      <x v="2"/>
      <x v="2"/>
      <x v="2"/>
      <x v="2"/>
    </i>
    <i>
      <x v="10"/>
      <x v="114"/>
      <x/>
      <x v="10"/>
      <x v="33"/>
      <x v="298"/>
      <x v="255"/>
      <x v="1"/>
      <x/>
      <x v="4"/>
      <x v="2"/>
      <x v="2"/>
      <x v="2"/>
      <x v="2"/>
      <x v="2"/>
      <x v="2"/>
      <x v="2"/>
    </i>
    <i>
      <x v="11"/>
      <x v="139"/>
      <x/>
      <x v="2"/>
      <x v="8"/>
      <x v="158"/>
      <x v="284"/>
      <x/>
      <x/>
      <x v="4"/>
      <x v="2"/>
      <x v="2"/>
      <x v="2"/>
      <x v="2"/>
      <x v="2"/>
      <x v="2"/>
      <x v="2"/>
    </i>
    <i>
      <x v="12"/>
      <x v="9"/>
      <x/>
      <x v="6"/>
      <x v="5"/>
      <x v="270"/>
      <x v="258"/>
      <x/>
      <x/>
      <x v="4"/>
      <x v="2"/>
      <x v="2"/>
      <x v="2"/>
      <x v="2"/>
      <x v="2"/>
      <x v="2"/>
      <x v="2"/>
    </i>
    <i>
      <x v="13"/>
      <x v="88"/>
      <x/>
      <x v="6"/>
      <x v="5"/>
      <x v="204"/>
      <x v="267"/>
      <x/>
      <x/>
      <x v="4"/>
      <x v="2"/>
      <x v="2"/>
      <x v="2"/>
      <x v="2"/>
      <x v="2"/>
      <x v="2"/>
      <x v="2"/>
    </i>
    <i>
      <x v="14"/>
      <x v="2"/>
      <x/>
      <x v="2"/>
      <x v="55"/>
      <x v="136"/>
      <x v="279"/>
      <x/>
      <x/>
      <x v="4"/>
      <x v="2"/>
      <x v="2"/>
      <x v="2"/>
      <x v="2"/>
      <x v="2"/>
      <x v="2"/>
      <x v="2"/>
    </i>
    <i>
      <x v="15"/>
      <x v="25"/>
      <x/>
      <x/>
      <x v="36"/>
      <x v="141"/>
      <x v="278"/>
      <x/>
      <x/>
      <x v="4"/>
      <x v="2"/>
      <x v="2"/>
      <x v="2"/>
      <x v="2"/>
      <x v="2"/>
      <x v="2"/>
      <x v="2"/>
    </i>
    <i>
      <x v="16"/>
      <x v="26"/>
      <x/>
      <x v="8"/>
      <x v="38"/>
      <x v="123"/>
      <x v="283"/>
      <x/>
      <x/>
      <x v="4"/>
      <x v="2"/>
      <x v="2"/>
      <x v="2"/>
      <x v="2"/>
      <x v="2"/>
      <x v="2"/>
      <x v="2"/>
    </i>
    <i>
      <x v="17"/>
      <x v="23"/>
      <x v="4"/>
      <x v="6"/>
      <x v="10"/>
      <x v="208"/>
      <x v="268"/>
      <x/>
      <x/>
      <x v="4"/>
      <x v="2"/>
      <x v="2"/>
      <x v="2"/>
      <x v="2"/>
      <x v="2"/>
      <x v="2"/>
      <x v="2"/>
    </i>
    <i>
      <x v="18"/>
      <x v="24"/>
      <x v="4"/>
      <x v="6"/>
      <x v="10"/>
      <x v="246"/>
      <x v="262"/>
      <x/>
      <x/>
      <x v="4"/>
      <x v="2"/>
      <x v="2"/>
      <x v="2"/>
      <x v="2"/>
      <x v="2"/>
      <x v="2"/>
      <x v="2"/>
    </i>
    <i>
      <x v="19"/>
      <x v="65"/>
      <x v="4"/>
      <x v="7"/>
      <x v="41"/>
      <x v="242"/>
      <x v="290"/>
      <x v="1"/>
      <x/>
      <x v="4"/>
      <x v="2"/>
      <x v="2"/>
      <x v="2"/>
      <x v="2"/>
      <x v="2"/>
      <x v="2"/>
      <x v="2"/>
    </i>
    <i>
      <x v="20"/>
      <x v="66"/>
      <x v="4"/>
      <x v="2"/>
      <x v="50"/>
      <x v="273"/>
      <x v="257"/>
      <x/>
      <x/>
      <x v="4"/>
      <x v="2"/>
      <x v="2"/>
      <x v="2"/>
      <x v="2"/>
      <x v="2"/>
      <x v="2"/>
      <x v="2"/>
    </i>
    <i>
      <x v="21"/>
      <x v="91"/>
      <x v="6"/>
      <x v="9"/>
      <x v="25"/>
      <x v="109"/>
      <x v="282"/>
      <x/>
      <x/>
      <x v="4"/>
      <x v="2"/>
      <x v="2"/>
      <x v="2"/>
      <x v="2"/>
      <x v="2"/>
      <x v="2"/>
      <x v="2"/>
    </i>
    <i>
      <x v="22"/>
      <x v="92"/>
      <x v="13"/>
      <x v="6"/>
      <x v="10"/>
      <x v="381"/>
      <x v="275"/>
      <x/>
      <x/>
      <x v="4"/>
      <x v="2"/>
      <x v="2"/>
      <x v="2"/>
      <x v="2"/>
      <x v="2"/>
      <x v="2"/>
      <x v="2"/>
    </i>
    <i>
      <x v="23"/>
      <x v="42"/>
      <x v="7"/>
      <x v="6"/>
      <x v="10"/>
      <x v="171"/>
      <x v="162"/>
      <x/>
      <x/>
      <x v="3"/>
      <x v="2"/>
      <x v="3"/>
      <x v="2"/>
      <x v="2"/>
      <x v="2"/>
      <x v="3"/>
      <x v="2"/>
    </i>
    <i>
      <x v="24"/>
      <x v="121"/>
      <x v="7"/>
      <x v="10"/>
      <x v="3"/>
      <x v="16"/>
      <x v="186"/>
      <x/>
      <x/>
      <x v="3"/>
      <x v="2"/>
      <x v="3"/>
      <x v="2"/>
      <x v="2"/>
      <x v="2"/>
      <x v="3"/>
      <x v="2"/>
    </i>
    <i>
      <x v="25"/>
      <x v="63"/>
      <x v="7"/>
      <x v="2"/>
      <x v="55"/>
      <x v="335"/>
      <x v="169"/>
      <x/>
      <x/>
      <x v="3"/>
      <x v="2"/>
      <x v="2"/>
      <x v="2"/>
      <x v="2"/>
      <x v="2"/>
      <x v="3"/>
      <x v="2"/>
    </i>
    <i>
      <x v="26"/>
      <x v="107"/>
      <x v="7"/>
      <x v="10"/>
      <x v="2"/>
      <x v="258"/>
      <x v="179"/>
      <x v="1"/>
      <x/>
      <x v="3"/>
      <x v="2"/>
      <x v="2"/>
      <x v="2"/>
      <x v="2"/>
      <x v="2"/>
      <x v="3"/>
      <x v="2"/>
    </i>
    <i>
      <x v="27"/>
      <x v="7"/>
      <x v="7"/>
      <x/>
      <x v="37"/>
      <x v="241"/>
      <x v="153"/>
      <x v="1"/>
      <x/>
      <x v="3"/>
      <x v="2"/>
      <x v="2"/>
      <x v="2"/>
      <x v="2"/>
      <x v="2"/>
      <x v="3"/>
      <x v="2"/>
    </i>
    <i>
      <x v="28"/>
      <x v="35"/>
      <x v="7"/>
      <x v="3"/>
      <x v="14"/>
      <x v="38"/>
      <x v="161"/>
      <x/>
      <x/>
      <x v="3"/>
      <x v="2"/>
      <x v="3"/>
      <x v="2"/>
      <x v="2"/>
      <x v="2"/>
      <x v="3"/>
      <x v="2"/>
    </i>
    <i>
      <x v="29"/>
      <x v="129"/>
      <x v="7"/>
      <x v="4"/>
      <x v="34"/>
      <x v="261"/>
      <x v="188"/>
      <x/>
      <x/>
      <x v="3"/>
      <x v="2"/>
      <x v="2"/>
      <x v="2"/>
      <x v="2"/>
      <x v="2"/>
      <x v="3"/>
      <x v="2"/>
    </i>
    <i>
      <x v="30"/>
      <x v="80"/>
      <x v="7"/>
      <x v="3"/>
      <x v="17"/>
      <x v="308"/>
      <x v="172"/>
      <x/>
      <x/>
      <x v="3"/>
      <x v="2"/>
      <x v="2"/>
      <x v="2"/>
      <x v="2"/>
      <x v="2"/>
      <x v="3"/>
      <x v="2"/>
    </i>
    <i>
      <x v="31"/>
      <x v="1"/>
      <x v="7"/>
      <x v="2"/>
      <x v="29"/>
      <x v="55"/>
      <x v="152"/>
      <x/>
      <x/>
      <x v="3"/>
      <x v="2"/>
      <x v="3"/>
      <x v="2"/>
      <x v="2"/>
      <x v="2"/>
      <x v="3"/>
      <x v="2"/>
    </i>
    <i>
      <x v="32"/>
      <x v="31"/>
      <x v="7"/>
      <x v="10"/>
      <x v="16"/>
      <x v="76"/>
      <x v="158"/>
      <x/>
      <x/>
      <x v="3"/>
      <x v="2"/>
      <x v="3"/>
      <x v="2"/>
      <x v="2"/>
      <x v="2"/>
      <x v="3"/>
      <x v="2"/>
    </i>
    <i>
      <x v="33"/>
      <x v="109"/>
      <x v="7"/>
      <x v="8"/>
      <x v="38"/>
      <x v="240"/>
      <x v="181"/>
      <x v="1"/>
      <x/>
      <x v="3"/>
      <x v="2"/>
      <x v="2"/>
      <x v="2"/>
      <x v="2"/>
      <x v="2"/>
      <x v="3"/>
      <x v="2"/>
    </i>
    <i>
      <x v="34"/>
      <x v="21"/>
      <x v="7"/>
      <x v="6"/>
      <x v="5"/>
      <x v="235"/>
      <x v="156"/>
      <x/>
      <x/>
      <x v="3"/>
      <x v="2"/>
      <x v="2"/>
      <x v="2"/>
      <x v="2"/>
      <x v="2"/>
      <x v="3"/>
      <x v="2"/>
    </i>
    <i>
      <x v="35"/>
      <x v="43"/>
      <x v="7"/>
      <x v="3"/>
      <x v="4"/>
      <x v="157"/>
      <x v="163"/>
      <x v="1"/>
      <x/>
      <x v="3"/>
      <x v="2"/>
      <x v="2"/>
      <x v="2"/>
      <x v="2"/>
      <x v="2"/>
      <x v="3"/>
      <x v="2"/>
    </i>
    <i>
      <x v="36"/>
      <x v="97"/>
      <x v="7"/>
      <x v="3"/>
      <x v="13"/>
      <x v="93"/>
      <x v="176"/>
      <x/>
      <x/>
      <x v="3"/>
      <x v="2"/>
      <x v="2"/>
      <x v="2"/>
      <x v="2"/>
      <x v="2"/>
      <x v="3"/>
      <x v="2"/>
    </i>
    <i>
      <x v="37"/>
      <x v="81"/>
      <x v="7"/>
      <x v="2"/>
      <x v="55"/>
      <x v="329"/>
      <x v="173"/>
      <x/>
      <x/>
      <x v="3"/>
      <x v="2"/>
      <x v="2"/>
      <x v="2"/>
      <x v="2"/>
      <x v="2"/>
      <x v="3"/>
      <x v="2"/>
    </i>
    <i>
      <x v="39"/>
      <x v="116"/>
      <x v="7"/>
      <x v="10"/>
      <x v="20"/>
      <x v="34"/>
      <x v="203"/>
      <x/>
      <x/>
      <x v="4"/>
      <x v="3"/>
      <x v="3"/>
      <x v="2"/>
      <x v="2"/>
      <x v="2"/>
      <x v="3"/>
      <x v="2"/>
    </i>
    <i>
      <x v="40"/>
      <x v="123"/>
      <x v="7"/>
      <x v="10"/>
      <x v="2"/>
      <x v="181"/>
      <x v="187"/>
      <x v="1"/>
      <x/>
      <x v="3"/>
      <x v="2"/>
      <x v="3"/>
      <x v="2"/>
      <x v="2"/>
      <x v="2"/>
      <x v="3"/>
      <x v="2"/>
    </i>
    <i>
      <x v="41"/>
      <x v="74"/>
      <x v="7"/>
      <x v="2"/>
      <x v="55"/>
      <x v="100"/>
      <x v="170"/>
      <x/>
      <x/>
      <x v="3"/>
      <x v="2"/>
      <x v="2"/>
      <x v="2"/>
      <x v="2"/>
      <x v="2"/>
      <x v="3"/>
      <x v="2"/>
    </i>
    <i>
      <x v="42"/>
      <x v="55"/>
      <x v="7"/>
      <x v="8"/>
      <x v="28"/>
      <x v="251"/>
      <x v="167"/>
      <x/>
      <x/>
      <x v="3"/>
      <x v="2"/>
      <x v="2"/>
      <x v="2"/>
      <x v="2"/>
      <x v="2"/>
      <x v="3"/>
      <x v="2"/>
    </i>
    <i>
      <x v="43"/>
      <x v="75"/>
      <x v="7"/>
      <x v="5"/>
      <x v="27"/>
      <x v="48"/>
      <x v="199"/>
      <x/>
      <x/>
      <x v="4"/>
      <x v="3"/>
      <x v="3"/>
      <x v="2"/>
      <x v="2"/>
      <x v="2"/>
      <x v="3"/>
      <x v="2"/>
    </i>
    <i>
      <x v="44"/>
      <x v="112"/>
      <x v="7"/>
      <x v="10"/>
      <x v="22"/>
      <x v="269"/>
      <x v="182"/>
      <x v="1"/>
      <x/>
      <x v="3"/>
      <x v="2"/>
      <x v="2"/>
      <x v="2"/>
      <x v="2"/>
      <x v="2"/>
      <x v="3"/>
      <x v="2"/>
    </i>
    <i>
      <x v="45"/>
      <x v="134"/>
      <x v="7"/>
      <x v="10"/>
      <x v="43"/>
      <x v="98"/>
      <x v="190"/>
      <x/>
      <x/>
      <x v="3"/>
      <x v="2"/>
      <x v="3"/>
      <x v="2"/>
      <x v="2"/>
      <x v="2"/>
      <x v="3"/>
      <x v="2"/>
    </i>
    <i>
      <x v="46"/>
      <x v="40"/>
      <x v="7"/>
      <x v="10"/>
      <x v="32"/>
      <x v="180"/>
      <x v="180"/>
      <x v="1"/>
      <x/>
      <x v="3"/>
      <x v="2"/>
      <x v="2"/>
      <x v="2"/>
      <x v="2"/>
      <x v="2"/>
      <x v="3"/>
      <x v="2"/>
    </i>
    <i>
      <x v="47"/>
      <x v="34"/>
      <x v="7"/>
      <x v="9"/>
      <x v="30"/>
      <x v="116"/>
      <x v="160"/>
      <x/>
      <x/>
      <x v="3"/>
      <x v="2"/>
      <x v="3"/>
      <x v="2"/>
      <x v="2"/>
      <x v="2"/>
      <x v="3"/>
      <x v="2"/>
    </i>
    <i>
      <x v="48"/>
      <x v="136"/>
      <x v="7"/>
      <x v="10"/>
      <x v="16"/>
      <x v="201"/>
      <x v="191"/>
      <x/>
      <x/>
      <x v="3"/>
      <x v="2"/>
      <x v="2"/>
      <x v="2"/>
      <x v="2"/>
      <x v="2"/>
      <x v="3"/>
      <x v="2"/>
    </i>
    <i>
      <x v="50"/>
      <x v="51"/>
      <x v="7"/>
      <x v="10"/>
      <x v="16"/>
      <x v="59"/>
      <x v="195"/>
      <x/>
      <x/>
      <x v="4"/>
      <x v="3"/>
      <x v="3"/>
      <x v="2"/>
      <x v="2"/>
      <x v="2"/>
      <x v="3"/>
      <x v="2"/>
    </i>
    <i>
      <x v="51"/>
      <x v="101"/>
      <x v="7"/>
      <x v="1"/>
      <x v="3"/>
      <x v="111"/>
      <x v="177"/>
      <x/>
      <x/>
      <x v="3"/>
      <x v="2"/>
      <x v="3"/>
      <x v="2"/>
      <x v="2"/>
      <x v="2"/>
      <x v="3"/>
      <x v="2"/>
    </i>
    <i>
      <x v="52"/>
      <x v="115"/>
      <x v="7"/>
      <x v="6"/>
      <x v="10"/>
      <x v="140"/>
      <x v="183"/>
      <x/>
      <x/>
      <x v="3"/>
      <x v="2"/>
      <x v="3"/>
      <x v="2"/>
      <x v="2"/>
      <x v="2"/>
      <x v="3"/>
      <x v="2"/>
    </i>
    <i>
      <x v="53"/>
      <x v="29"/>
      <x v="7"/>
      <x v="6"/>
      <x v="10"/>
      <x v="227"/>
      <x v="157"/>
      <x/>
      <x/>
      <x v="3"/>
      <x v="2"/>
      <x v="2"/>
      <x v="2"/>
      <x v="2"/>
      <x v="2"/>
      <x v="3"/>
      <x v="2"/>
    </i>
    <i>
      <x v="54"/>
      <x v="103"/>
      <x v="7"/>
      <x v="2"/>
      <x v="8"/>
      <x v="64"/>
      <x v="178"/>
      <x/>
      <x/>
      <x v="3"/>
      <x v="2"/>
      <x v="3"/>
      <x v="2"/>
      <x v="2"/>
      <x v="2"/>
      <x v="3"/>
      <x v="2"/>
    </i>
    <i>
      <x v="55"/>
      <x v="94"/>
      <x v="7"/>
      <x v="1"/>
      <x v="42"/>
      <x v="133"/>
      <x v="175"/>
      <x/>
      <x/>
      <x v="3"/>
      <x v="2"/>
      <x v="3"/>
      <x v="2"/>
      <x v="2"/>
      <x v="2"/>
      <x v="3"/>
      <x v="2"/>
    </i>
    <i>
      <x v="56"/>
      <x v="33"/>
      <x v="7"/>
      <x v="10"/>
      <x v="9"/>
      <x v="67"/>
      <x v="159"/>
      <x/>
      <x/>
      <x v="3"/>
      <x v="2"/>
      <x v="3"/>
      <x v="2"/>
      <x v="2"/>
      <x v="2"/>
      <x v="3"/>
      <x v="2"/>
    </i>
    <i>
      <x v="57"/>
      <x v="61"/>
      <x v="7"/>
      <x v="5"/>
      <x v="26"/>
      <x v="29"/>
      <x v="197"/>
      <x/>
      <x/>
      <x v="4"/>
      <x v="3"/>
      <x v="3"/>
      <x v="2"/>
      <x v="2"/>
      <x v="2"/>
      <x v="3"/>
      <x v="2"/>
    </i>
    <i>
      <x v="58"/>
      <x v="53"/>
      <x v="7"/>
      <x v="7"/>
      <x v="43"/>
      <x v="169"/>
      <x v="166"/>
      <x/>
      <x/>
      <x v="3"/>
      <x v="2"/>
      <x v="3"/>
      <x v="2"/>
      <x v="2"/>
      <x v="2"/>
      <x v="3"/>
      <x v="2"/>
    </i>
    <i>
      <x v="59"/>
      <x v="11"/>
      <x v="7"/>
      <x v="10"/>
      <x v="22"/>
      <x v="45"/>
      <x v="192"/>
      <x v="1"/>
      <x/>
      <x v="4"/>
      <x v="3"/>
      <x v="3"/>
      <x v="2"/>
      <x v="2"/>
      <x v="2"/>
      <x v="3"/>
      <x v="2"/>
    </i>
    <i>
      <x v="60"/>
      <x v="77"/>
      <x v="7"/>
      <x v="10"/>
      <x v="24"/>
      <x v="126"/>
      <x v="171"/>
      <x/>
      <x/>
      <x v="3"/>
      <x v="2"/>
      <x v="3"/>
      <x v="2"/>
      <x v="2"/>
      <x v="2"/>
      <x v="3"/>
      <x v="2"/>
    </i>
    <i>
      <x v="61"/>
      <x v="18"/>
      <x v="7"/>
      <x/>
      <x v="36"/>
      <x v="17"/>
      <x v="193"/>
      <x v="1"/>
      <x/>
      <x v="4"/>
      <x v="3"/>
      <x v="3"/>
      <x v="2"/>
      <x v="2"/>
      <x v="2"/>
      <x v="3"/>
      <x v="2"/>
    </i>
    <i>
      <x v="62"/>
      <x v="113"/>
      <x v="7"/>
      <x v="6"/>
      <x v="5"/>
      <x v="19"/>
      <x v="202"/>
      <x/>
      <x/>
      <x v="4"/>
      <x v="3"/>
      <x v="3"/>
      <x v="2"/>
      <x v="2"/>
      <x v="2"/>
      <x v="3"/>
      <x v="2"/>
    </i>
    <i>
      <x v="63"/>
      <x v="104"/>
      <x v="7"/>
      <x v="9"/>
      <x v="19"/>
      <x v="35"/>
      <x v="200"/>
      <x/>
      <x/>
      <x v="4"/>
      <x v="3"/>
      <x v="3"/>
      <x v="2"/>
      <x v="2"/>
      <x v="2"/>
      <x v="3"/>
      <x v="2"/>
    </i>
    <i>
      <x v="64"/>
      <x v="62"/>
      <x v="7"/>
      <x v="10"/>
      <x v="15"/>
      <x v="42"/>
      <x v="198"/>
      <x/>
      <x/>
      <x v="4"/>
      <x v="3"/>
      <x v="3"/>
      <x v="2"/>
      <x v="2"/>
      <x v="2"/>
      <x v="3"/>
      <x v="2"/>
    </i>
    <i>
      <x v="65"/>
      <x v="50"/>
      <x v="7"/>
      <x v="6"/>
      <x v="29"/>
      <x v="25"/>
      <x v="165"/>
      <x/>
      <x/>
      <x v="3"/>
      <x v="2"/>
      <x v="3"/>
      <x v="2"/>
      <x v="2"/>
      <x v="2"/>
      <x v="3"/>
      <x v="2"/>
    </i>
    <i>
      <x v="67"/>
      <x v="111"/>
      <x v="7"/>
      <x v="8"/>
      <x v="28"/>
      <x v="87"/>
      <x v="201"/>
      <x/>
      <x/>
      <x v="4"/>
      <x v="3"/>
      <x v="3"/>
      <x v="2"/>
      <x v="2"/>
      <x v="2"/>
      <x v="3"/>
      <x v="2"/>
    </i>
    <i>
      <x v="68"/>
      <x v="133"/>
      <x v="7"/>
      <x v="2"/>
      <x v="35"/>
      <x v="6"/>
      <x v="204"/>
      <x/>
      <x/>
      <x v="4"/>
      <x v="3"/>
      <x v="3"/>
      <x v="2"/>
      <x v="2"/>
      <x v="2"/>
      <x v="3"/>
      <x v="2"/>
    </i>
    <i>
      <x v="70"/>
      <x v="28"/>
      <x v="7"/>
      <x v="8"/>
      <x v="23"/>
      <x v="73"/>
      <x v="194"/>
      <x v="1"/>
      <x/>
      <x v="4"/>
      <x v="3"/>
      <x v="3"/>
      <x v="2"/>
      <x v="2"/>
      <x v="2"/>
      <x v="3"/>
      <x v="2"/>
    </i>
    <i>
      <x v="71"/>
      <x v="130"/>
      <x v="7"/>
      <x v="5"/>
      <x v="27"/>
      <x v="63"/>
      <x v="189"/>
      <x/>
      <x/>
      <x v="3"/>
      <x v="2"/>
      <x v="3"/>
      <x v="2"/>
      <x v="2"/>
      <x v="2"/>
      <x v="3"/>
      <x v="2"/>
    </i>
    <i>
      <x v="72"/>
      <x v="56"/>
      <x v="7"/>
      <x v="8"/>
      <x v="48"/>
      <x v="58"/>
      <x v="168"/>
      <x/>
      <x/>
      <x v="3"/>
      <x v="2"/>
      <x v="3"/>
      <x v="2"/>
      <x v="2"/>
      <x v="2"/>
      <x v="3"/>
      <x v="2"/>
    </i>
    <i>
      <x v="73"/>
      <x v="45"/>
      <x v="7"/>
      <x v="9"/>
      <x v="30"/>
      <x v="148"/>
      <x v="164"/>
      <x v="1"/>
      <x/>
      <x v="3"/>
      <x v="2"/>
      <x v="3"/>
      <x v="2"/>
      <x v="2"/>
      <x v="2"/>
      <x v="3"/>
      <x v="2"/>
    </i>
    <i>
      <x v="74"/>
      <x v="44"/>
      <x v="7"/>
      <x v="10"/>
      <x v="2"/>
      <x v="105"/>
      <x v="211"/>
      <x v="1"/>
      <x v="1"/>
      <x v="4"/>
      <x v="3"/>
      <x v="3"/>
      <x v="2"/>
      <x v="2"/>
      <x v="2"/>
      <x v="3"/>
      <x v="2"/>
    </i>
    <i>
      <x v="75"/>
      <x v="86"/>
      <x v="7"/>
      <x v="2"/>
      <x v="44"/>
      <x v="99"/>
      <x v="174"/>
      <x v="1"/>
      <x/>
      <x v="3"/>
      <x v="2"/>
      <x v="3"/>
      <x v="2"/>
      <x v="2"/>
      <x v="2"/>
      <x v="3"/>
      <x v="2"/>
    </i>
    <i>
      <x v="77"/>
      <x v="22"/>
      <x v="11"/>
      <x v="10"/>
      <x v="2"/>
      <x v="191"/>
      <x v="285"/>
      <x v="1"/>
      <x v="1"/>
      <x v="4"/>
      <x v="2"/>
      <x v="3"/>
      <x v="2"/>
      <x v="2"/>
      <x v="2"/>
      <x v="2"/>
      <x v="2"/>
    </i>
    <i>
      <x v="78"/>
      <x v="106"/>
      <x v="11"/>
      <x v="10"/>
      <x v="2"/>
      <x v="217"/>
      <x v="286"/>
      <x v="1"/>
      <x v="1"/>
      <x v="4"/>
      <x v="2"/>
      <x v="3"/>
      <x v="2"/>
      <x v="2"/>
      <x v="2"/>
      <x v="2"/>
      <x v="2"/>
    </i>
    <i>
      <x v="79"/>
      <x v="79"/>
      <x v="5"/>
      <x/>
      <x v="37"/>
      <x v="326"/>
      <x v="244"/>
      <x/>
      <x/>
      <x v="4"/>
      <x v="2"/>
      <x v="3"/>
      <x v="2"/>
      <x v="3"/>
      <x v="2"/>
      <x v="2"/>
      <x v="2"/>
    </i>
    <i>
      <x v="81"/>
      <x v="71"/>
      <x v="8"/>
      <x v="6"/>
      <x v="10"/>
      <x v="226"/>
      <x v="263"/>
      <x/>
      <x/>
      <x v="4"/>
      <x v="2"/>
      <x v="2"/>
      <x v="2"/>
      <x v="2"/>
      <x v="2"/>
      <x v="2"/>
      <x v="2"/>
    </i>
    <i>
      <x v="82"/>
      <x v="52"/>
      <x v="8"/>
      <x v="7"/>
      <x v="41"/>
      <x v="219"/>
      <x v="266"/>
      <x/>
      <x/>
      <x v="4"/>
      <x v="2"/>
      <x v="2"/>
      <x v="2"/>
      <x v="2"/>
      <x v="2"/>
      <x v="2"/>
      <x v="2"/>
    </i>
    <i>
      <x v="83"/>
      <x v="54"/>
      <x v="8"/>
      <x v="4"/>
      <x v="34"/>
      <x v="150"/>
      <x v="277"/>
      <x/>
      <x/>
      <x v="4"/>
      <x v="2"/>
      <x v="2"/>
      <x v="2"/>
      <x v="2"/>
      <x v="2"/>
      <x v="2"/>
      <x v="2"/>
    </i>
    <i>
      <x v="84"/>
      <x v="78"/>
      <x v="8"/>
      <x v="10"/>
      <x v="2"/>
      <x v="124"/>
      <x v="287"/>
      <x v="1"/>
      <x v="1"/>
      <x v="4"/>
      <x v="2"/>
      <x v="3"/>
      <x v="2"/>
      <x v="2"/>
      <x v="3"/>
      <x v="2"/>
      <x v="2"/>
    </i>
    <i>
      <x v="85"/>
      <x v="131"/>
      <x v="8"/>
      <x v="6"/>
      <x v="10"/>
      <x v="230"/>
      <x v="265"/>
      <x/>
      <x/>
      <x v="4"/>
      <x v="2"/>
      <x v="2"/>
      <x v="2"/>
      <x v="2"/>
      <x v="2"/>
      <x v="2"/>
      <x v="2"/>
    </i>
    <i>
      <x v="86"/>
      <x v="17"/>
      <x v="10"/>
      <x/>
      <x v="1"/>
      <x v="88"/>
      <x v="155"/>
      <x v="1"/>
      <x/>
      <x v="3"/>
      <x v="2"/>
      <x v="3"/>
      <x v="2"/>
      <x v="2"/>
      <x v="2"/>
      <x v="3"/>
      <x v="2"/>
    </i>
    <i>
      <x v="87"/>
      <x v="120"/>
      <x v="7"/>
      <x v="9"/>
      <x v="40"/>
      <x v="102"/>
      <x v="185"/>
      <x/>
      <x/>
      <x v="3"/>
      <x v="2"/>
      <x v="3"/>
      <x v="2"/>
      <x v="2"/>
      <x v="2"/>
      <x v="3"/>
      <x v="2"/>
    </i>
    <i>
      <x v="88"/>
      <x v="8"/>
      <x v="7"/>
      <x v="10"/>
      <x v="2"/>
      <x v="275"/>
      <x v="154"/>
      <x v="1"/>
      <x/>
      <x v="3"/>
      <x v="2"/>
      <x v="2"/>
      <x v="2"/>
      <x v="2"/>
      <x v="2"/>
      <x v="3"/>
      <x v="2"/>
    </i>
    <i>
      <x v="89"/>
      <x v="57"/>
      <x v="7"/>
      <x v="6"/>
      <x v="46"/>
      <x v="80"/>
      <x v="196"/>
      <x/>
      <x/>
      <x v="4"/>
      <x v="3"/>
      <x v="3"/>
      <x v="2"/>
      <x v="2"/>
      <x v="2"/>
      <x v="3"/>
      <x v="2"/>
    </i>
    <i>
      <x v="90"/>
      <x v="19"/>
      <x v="10"/>
      <x v="9"/>
      <x v="21"/>
      <x v="352"/>
      <x v="254"/>
      <x v="1"/>
      <x/>
      <x v="4"/>
      <x v="2"/>
      <x v="2"/>
      <x v="2"/>
      <x v="2"/>
      <x v="2"/>
      <x v="2"/>
      <x v="2"/>
    </i>
    <i>
      <x v="91"/>
      <x v="58"/>
      <x v="8"/>
      <x v="2"/>
      <x v="8"/>
      <x v="207"/>
      <x v="264"/>
      <x/>
      <x/>
      <x v="4"/>
      <x v="2"/>
      <x v="2"/>
      <x v="2"/>
      <x v="2"/>
      <x v="2"/>
      <x v="2"/>
      <x v="2"/>
    </i>
    <i>
      <x v="92"/>
      <x v="76"/>
      <x v="10"/>
      <x v="3"/>
      <x v="14"/>
      <x v="128"/>
      <x v="281"/>
      <x/>
      <x/>
      <x v="4"/>
      <x v="2"/>
      <x v="2"/>
      <x v="2"/>
      <x v="2"/>
      <x v="2"/>
      <x v="2"/>
      <x v="2"/>
    </i>
    <i>
      <x v="93"/>
      <x v="68"/>
      <x v="10"/>
      <x v="6"/>
      <x v="10"/>
      <x v="192"/>
      <x v="269"/>
      <x/>
      <x/>
      <x v="4"/>
      <x v="2"/>
      <x v="2"/>
      <x v="2"/>
      <x v="2"/>
      <x v="2"/>
      <x v="2"/>
      <x v="2"/>
    </i>
    <i>
      <x v="94"/>
      <x v="5"/>
      <x v="10"/>
      <x v="9"/>
      <x v="51"/>
      <x v="176"/>
      <x v="271"/>
      <x/>
      <x/>
      <x v="4"/>
      <x v="2"/>
      <x v="2"/>
      <x v="2"/>
      <x v="2"/>
      <x v="2"/>
      <x v="2"/>
      <x v="2"/>
    </i>
    <i>
      <x v="95"/>
      <x v="100"/>
      <x v="10"/>
      <x v="1"/>
      <x v="30"/>
      <x v="249"/>
      <x v="260"/>
      <x/>
      <x/>
      <x v="4"/>
      <x v="2"/>
      <x v="2"/>
      <x v="2"/>
      <x v="2"/>
      <x v="2"/>
      <x v="2"/>
      <x v="2"/>
    </i>
    <i>
      <x v="96"/>
      <x v="119"/>
      <x v="8"/>
      <x v="2"/>
      <x v="8"/>
      <x v="119"/>
      <x v="184"/>
      <x/>
      <x/>
      <x v="3"/>
      <x v="2"/>
      <x v="2"/>
      <x v="2"/>
      <x v="2"/>
      <x v="2"/>
      <x v="3"/>
      <x v="2"/>
    </i>
    <i>
      <x v="101"/>
      <x v="10"/>
      <x v="5"/>
      <x v="1"/>
      <x v="30"/>
      <x v="406"/>
      <x v="241"/>
      <x/>
      <x/>
      <x v="4"/>
      <x v="2"/>
      <x v="3"/>
      <x v="2"/>
      <x v="3"/>
      <x v="2"/>
      <x v="2"/>
      <x v="2"/>
    </i>
    <i>
      <x v="102"/>
      <x v="12"/>
      <x v="5"/>
      <x v="2"/>
      <x v="7"/>
      <x v="407"/>
      <x v="213"/>
      <x/>
      <x/>
      <x v="4"/>
      <x v="2"/>
      <x v="3"/>
      <x v="3"/>
      <x v="3"/>
      <x v="2"/>
      <x v="2"/>
      <x v="2"/>
    </i>
    <i>
      <x v="103"/>
      <x v="13"/>
      <x v="5"/>
      <x v="6"/>
      <x v="51"/>
      <x v="328"/>
      <x v="214"/>
      <x/>
      <x/>
      <x v="4"/>
      <x v="2"/>
      <x v="3"/>
      <x v="3"/>
      <x v="2"/>
      <x v="2"/>
      <x v="2"/>
      <x v="2"/>
    </i>
    <i>
      <x v="104"/>
      <x v="14"/>
      <x v="5"/>
      <x v="8"/>
      <x v="11"/>
      <x v="282"/>
      <x v="215"/>
      <x/>
      <x/>
      <x v="4"/>
      <x v="2"/>
      <x v="3"/>
      <x v="3"/>
      <x v="2"/>
      <x v="2"/>
      <x v="2"/>
      <x v="2"/>
    </i>
    <i>
      <x v="105"/>
      <x v="16"/>
      <x v="5"/>
      <x v="9"/>
      <x v="53"/>
      <x v="411"/>
      <x v="216"/>
      <x/>
      <x/>
      <x v="4"/>
      <x v="2"/>
      <x v="3"/>
      <x v="3"/>
      <x v="3"/>
      <x v="2"/>
      <x v="2"/>
      <x v="2"/>
    </i>
    <i>
      <x v="106"/>
      <x v="20"/>
      <x v="11"/>
      <x v="8"/>
      <x v="38"/>
      <x v="325"/>
      <x v="251"/>
      <x/>
      <x/>
      <x v="4"/>
      <x v="2"/>
      <x v="3"/>
      <x v="2"/>
      <x v="3"/>
      <x v="2"/>
      <x v="2"/>
      <x v="2"/>
    </i>
    <i>
      <x v="107"/>
      <x v="30"/>
      <x v="5"/>
      <x v="10"/>
      <x v="2"/>
      <x v="292"/>
      <x v="217"/>
      <x/>
      <x/>
      <x v="4"/>
      <x v="2"/>
      <x v="3"/>
      <x v="3"/>
      <x v="2"/>
      <x v="2"/>
      <x v="2"/>
      <x v="2"/>
    </i>
    <i>
      <x v="108"/>
      <x v="32"/>
      <x v="5"/>
      <x v="9"/>
      <x v="40"/>
      <x v="398"/>
      <x v="242"/>
      <x/>
      <x/>
      <x v="4"/>
      <x v="2"/>
      <x v="3"/>
      <x v="2"/>
      <x v="3"/>
      <x v="2"/>
      <x v="2"/>
      <x v="2"/>
    </i>
    <i>
      <x v="109"/>
      <x v="36"/>
      <x v="5"/>
      <x v="10"/>
      <x v="31"/>
      <x v="303"/>
      <x v="218"/>
      <x/>
      <x/>
      <x v="4"/>
      <x v="2"/>
      <x v="3"/>
      <x v="3"/>
      <x v="2"/>
      <x v="2"/>
      <x v="2"/>
      <x v="2"/>
    </i>
    <i>
      <x v="110"/>
      <x v="37"/>
      <x v="5"/>
      <x v="4"/>
      <x v="34"/>
      <x v="340"/>
      <x v="219"/>
      <x/>
      <x/>
      <x v="4"/>
      <x v="2"/>
      <x v="3"/>
      <x v="3"/>
      <x v="2"/>
      <x v="2"/>
      <x v="2"/>
      <x v="2"/>
    </i>
    <i>
      <x v="111"/>
      <x v="38"/>
      <x v="5"/>
      <x v="9"/>
      <x v="52"/>
      <x v="354"/>
      <x v="220"/>
      <x/>
      <x/>
      <x v="4"/>
      <x v="2"/>
      <x v="3"/>
      <x v="3"/>
      <x v="3"/>
      <x v="2"/>
      <x v="2"/>
      <x v="2"/>
    </i>
    <i>
      <x v="112"/>
      <x v="39"/>
      <x v="5"/>
      <x v="3"/>
      <x v="12"/>
      <x v="360"/>
      <x v="221"/>
      <x/>
      <x/>
      <x v="4"/>
      <x v="2"/>
      <x v="3"/>
      <x v="3"/>
      <x v="2"/>
      <x v="2"/>
      <x v="2"/>
      <x v="2"/>
    </i>
    <i>
      <x v="113"/>
      <x v="41"/>
      <x v="5"/>
      <x v="3"/>
      <x v="7"/>
      <x v="376"/>
      <x v="243"/>
      <x/>
      <x/>
      <x v="4"/>
      <x v="2"/>
      <x v="3"/>
      <x v="2"/>
      <x v="3"/>
      <x v="2"/>
      <x v="2"/>
      <x v="2"/>
    </i>
    <i>
      <x v="114"/>
      <x v="127"/>
      <x v="5"/>
      <x v="1"/>
      <x v="18"/>
      <x v="327"/>
      <x v="240"/>
      <x/>
      <x/>
      <x v="4"/>
      <x v="2"/>
      <x v="3"/>
      <x v="3"/>
      <x v="2"/>
      <x v="2"/>
      <x v="2"/>
      <x v="2"/>
    </i>
    <i>
      <x v="116"/>
      <x v="85"/>
      <x v="5"/>
      <x v="1"/>
      <x v="30"/>
      <x v="401"/>
      <x v="245"/>
      <x/>
      <x/>
      <x v="4"/>
      <x v="2"/>
      <x v="3"/>
      <x v="2"/>
      <x v="3"/>
      <x v="2"/>
      <x v="2"/>
      <x v="2"/>
    </i>
    <i>
      <x v="117"/>
      <x v="124"/>
      <x v="5"/>
      <x v="6"/>
      <x v="47"/>
      <x v="319"/>
      <x v="222"/>
      <x/>
      <x/>
      <x v="4"/>
      <x v="2"/>
      <x v="3"/>
      <x v="3"/>
      <x v="2"/>
      <x v="2"/>
      <x v="2"/>
      <x v="2"/>
    </i>
    <i>
      <x v="118"/>
      <x v="125"/>
      <x v="5"/>
      <x v="2"/>
      <x v="50"/>
      <x v="368"/>
      <x v="223"/>
      <x/>
      <x/>
      <x v="4"/>
      <x v="2"/>
      <x v="3"/>
      <x v="3"/>
      <x v="2"/>
      <x v="2"/>
      <x v="2"/>
      <x v="2"/>
    </i>
    <i>
      <x v="119"/>
      <x v="64"/>
      <x v="5"/>
      <x v="10"/>
      <x v="33"/>
      <x v="281"/>
      <x v="224"/>
      <x/>
      <x/>
      <x v="4"/>
      <x v="2"/>
      <x v="3"/>
      <x v="3"/>
      <x v="2"/>
      <x v="2"/>
      <x v="2"/>
      <x v="2"/>
    </i>
    <i>
      <x v="121"/>
      <x v="70"/>
      <x v="5"/>
      <x v="9"/>
      <x v="30"/>
      <x v="353"/>
      <x v="225"/>
      <x/>
      <x/>
      <x v="4"/>
      <x v="2"/>
      <x v="3"/>
      <x v="3"/>
      <x v="2"/>
      <x v="2"/>
      <x v="2"/>
      <x v="2"/>
    </i>
    <i>
      <x v="122"/>
      <x v="73"/>
      <x v="5"/>
      <x v="6"/>
      <x v="47"/>
      <x v="392"/>
      <x v="227"/>
      <x/>
      <x/>
      <x v="4"/>
      <x v="2"/>
      <x v="3"/>
      <x v="3"/>
      <x v="2"/>
      <x v="2"/>
      <x v="2"/>
      <x v="2"/>
    </i>
    <i>
      <x v="123"/>
      <x v="72"/>
      <x v="5"/>
      <x v="8"/>
      <x v="38"/>
      <x v="367"/>
      <x v="226"/>
      <x/>
      <x/>
      <x v="4"/>
      <x v="2"/>
      <x v="3"/>
      <x v="3"/>
      <x v="2"/>
      <x v="2"/>
      <x v="2"/>
      <x v="2"/>
    </i>
    <i>
      <x v="124"/>
      <x v="82"/>
      <x v="5"/>
      <x v="2"/>
      <x v="39"/>
      <x v="318"/>
      <x v="228"/>
      <x/>
      <x/>
      <x v="4"/>
      <x v="2"/>
      <x v="3"/>
      <x v="3"/>
      <x v="2"/>
      <x v="2"/>
      <x v="2"/>
      <x v="2"/>
    </i>
    <i>
      <x v="125"/>
      <x v="84"/>
      <x v="5"/>
      <x v="8"/>
      <x v="38"/>
      <x v="313"/>
      <x v="229"/>
      <x/>
      <x/>
      <x v="4"/>
      <x v="2"/>
      <x v="3"/>
      <x v="3"/>
      <x v="2"/>
      <x v="2"/>
      <x v="2"/>
      <x v="2"/>
    </i>
    <i>
      <x v="126"/>
      <x v="87"/>
      <x v="5"/>
      <x v="9"/>
      <x v="30"/>
      <x v="415"/>
      <x v="230"/>
      <x/>
      <x/>
      <x v="4"/>
      <x v="2"/>
      <x v="3"/>
      <x v="3"/>
      <x v="3"/>
      <x v="2"/>
      <x v="2"/>
      <x v="2"/>
    </i>
    <i>
      <x v="127"/>
      <x v="89"/>
      <x v="5"/>
      <x v="1"/>
      <x v="50"/>
      <x v="383"/>
      <x v="246"/>
      <x/>
      <x/>
      <x v="4"/>
      <x v="2"/>
      <x v="3"/>
      <x v="2"/>
      <x v="3"/>
      <x v="2"/>
      <x v="2"/>
      <x v="2"/>
    </i>
    <i>
      <x v="128"/>
      <x v="90"/>
      <x v="5"/>
      <x v="2"/>
      <x v="55"/>
      <x v="248"/>
      <x v="231"/>
      <x/>
      <x/>
      <x v="4"/>
      <x v="2"/>
      <x v="3"/>
      <x v="3"/>
      <x v="2"/>
      <x v="2"/>
      <x v="2"/>
      <x v="2"/>
    </i>
    <i>
      <x v="129"/>
      <x v="93"/>
      <x v="5"/>
      <x v="9"/>
      <x v="40"/>
      <x v="416"/>
      <x v="232"/>
      <x/>
      <x/>
      <x v="4"/>
      <x v="2"/>
      <x v="3"/>
      <x v="3"/>
      <x v="3"/>
      <x v="2"/>
      <x v="2"/>
      <x v="2"/>
    </i>
    <i>
      <x v="130"/>
      <x v="96"/>
      <x v="5"/>
      <x v="3"/>
      <x v="12"/>
      <x v="302"/>
      <x v="247"/>
      <x/>
      <x/>
      <x v="4"/>
      <x v="2"/>
      <x v="3"/>
      <x v="2"/>
      <x v="3"/>
      <x v="2"/>
      <x v="2"/>
      <x v="2"/>
    </i>
    <i>
      <x v="132"/>
      <x v="99"/>
      <x v="5"/>
      <x v="3"/>
      <x v="49"/>
      <x v="371"/>
      <x v="233"/>
      <x/>
      <x/>
      <x v="4"/>
      <x v="2"/>
      <x v="3"/>
      <x v="3"/>
      <x v="2"/>
      <x v="2"/>
      <x v="2"/>
      <x v="2"/>
    </i>
    <i>
      <x v="134"/>
      <x v="108"/>
      <x v="5"/>
      <x v="9"/>
      <x v="30"/>
      <x v="346"/>
      <x v="234"/>
      <x/>
      <x/>
      <x v="4"/>
      <x v="2"/>
      <x v="3"/>
      <x v="3"/>
      <x v="2"/>
      <x v="2"/>
      <x v="2"/>
      <x v="2"/>
    </i>
    <i>
      <x v="135"/>
      <x v="128"/>
      <x v="5"/>
      <x v="1"/>
      <x v="42"/>
      <x v="350"/>
      <x v="249"/>
      <x/>
      <x/>
      <x v="4"/>
      <x v="2"/>
      <x v="3"/>
      <x v="2"/>
      <x v="3"/>
      <x v="2"/>
      <x v="2"/>
      <x v="2"/>
    </i>
    <i>
      <x v="136"/>
      <x v="122"/>
      <x v="5"/>
      <x v="2"/>
      <x v="8"/>
      <x v="395"/>
      <x v="248"/>
      <x/>
      <x/>
      <x v="4"/>
      <x v="2"/>
      <x v="3"/>
      <x v="2"/>
      <x v="3"/>
      <x v="2"/>
      <x v="2"/>
      <x v="2"/>
    </i>
    <i>
      <x v="137"/>
      <x/>
      <x v="5"/>
      <x v="10"/>
      <x v="33"/>
      <x v="218"/>
      <x v="212"/>
      <x/>
      <x/>
      <x v="4"/>
      <x v="2"/>
      <x v="3"/>
      <x v="3"/>
      <x v="2"/>
      <x v="2"/>
      <x v="2"/>
      <x v="2"/>
    </i>
    <i>
      <x v="138"/>
      <x v="126"/>
      <x v="5"/>
      <x v="6"/>
      <x v="6"/>
      <x v="195"/>
      <x v="235"/>
      <x/>
      <x/>
      <x v="4"/>
      <x v="2"/>
      <x v="3"/>
      <x v="3"/>
      <x v="2"/>
      <x v="2"/>
      <x v="2"/>
      <x v="2"/>
    </i>
    <i>
      <x v="139"/>
      <x v="132"/>
      <x v="5"/>
      <x v="8"/>
      <x v="45"/>
      <x v="356"/>
      <x v="236"/>
      <x/>
      <x/>
      <x v="4"/>
      <x v="2"/>
      <x v="3"/>
      <x v="3"/>
      <x v="2"/>
      <x v="2"/>
      <x v="2"/>
      <x v="2"/>
    </i>
    <i>
      <x v="140"/>
      <x v="135"/>
      <x v="5"/>
      <x v="1"/>
      <x v="42"/>
      <x v="301"/>
      <x v="237"/>
      <x/>
      <x/>
      <x v="4"/>
      <x v="2"/>
      <x v="3"/>
      <x v="3"/>
      <x v="2"/>
      <x v="2"/>
      <x v="2"/>
      <x v="2"/>
    </i>
    <i>
      <x v="141"/>
      <x v="137"/>
      <x v="5"/>
      <x v="6"/>
      <x v="51"/>
      <x v="387"/>
      <x v="238"/>
      <x/>
      <x/>
      <x v="4"/>
      <x v="2"/>
      <x v="3"/>
      <x v="3"/>
      <x v="2"/>
      <x v="2"/>
      <x v="2"/>
      <x v="2"/>
    </i>
    <i>
      <x v="142"/>
      <x v="140"/>
      <x v="5"/>
      <x v="3"/>
      <x v="7"/>
      <x v="391"/>
      <x v="239"/>
      <x/>
      <x/>
      <x v="4"/>
      <x v="2"/>
      <x v="3"/>
      <x v="3"/>
      <x v="2"/>
      <x v="2"/>
      <x v="2"/>
      <x v="2"/>
    </i>
    <i>
      <x v="144"/>
      <x v="142"/>
      <x v="7"/>
      <x v="10"/>
      <x v="24"/>
      <x v="14"/>
      <x v="205"/>
      <x/>
      <x v="1"/>
      <x v="4"/>
      <x v="3"/>
      <x v="3"/>
      <x v="2"/>
      <x v="2"/>
      <x v="2"/>
      <x v="3"/>
      <x v="2"/>
    </i>
    <i>
      <x v="145"/>
      <x v="143"/>
      <x v="7"/>
      <x v="6"/>
      <x v="56"/>
      <x v="10"/>
      <x v="289"/>
      <x/>
      <x v="1"/>
      <x v="4"/>
      <x v="3"/>
      <x v="3"/>
      <x v="2"/>
      <x v="2"/>
      <x v="2"/>
      <x v="3"/>
      <x v="2"/>
    </i>
    <i>
      <x v="146"/>
      <x v="144"/>
      <x v="7"/>
      <x v="4"/>
      <x v="57"/>
      <x v="24"/>
      <x v="207"/>
      <x/>
      <x v="1"/>
      <x v="4"/>
      <x v="3"/>
      <x v="3"/>
      <x v="2"/>
      <x v="2"/>
      <x v="2"/>
      <x v="3"/>
      <x v="2"/>
    </i>
    <i>
      <x v="147"/>
      <x v="145"/>
      <x v="7"/>
      <x v="10"/>
      <x v="58"/>
      <x v="36"/>
      <x v="208"/>
      <x/>
      <x v="1"/>
      <x v="4"/>
      <x v="3"/>
      <x v="3"/>
      <x v="2"/>
      <x v="2"/>
      <x v="2"/>
      <x v="3"/>
      <x v="2"/>
    </i>
    <i>
      <x v="148"/>
      <x v="146"/>
      <x v="7"/>
      <x v="10"/>
      <x v="59"/>
      <x v="53"/>
      <x v="209"/>
      <x/>
      <x v="1"/>
      <x v="4"/>
      <x v="3"/>
      <x v="3"/>
      <x v="2"/>
      <x v="2"/>
      <x v="2"/>
      <x v="3"/>
      <x v="2"/>
    </i>
    <i>
      <x v="149"/>
      <x v="147"/>
      <x v="7"/>
      <x v="6"/>
      <x v="56"/>
      <x v="74"/>
      <x v="210"/>
      <x/>
      <x v="1"/>
      <x v="4"/>
      <x v="3"/>
      <x v="3"/>
      <x v="2"/>
      <x v="2"/>
      <x v="2"/>
      <x v="3"/>
      <x v="2"/>
    </i>
    <i>
      <x v="150"/>
      <x v="148"/>
      <x v="5"/>
      <x v="8"/>
      <x v="23"/>
      <x v="309"/>
      <x v="250"/>
      <x/>
      <x v="1"/>
      <x v="4"/>
      <x v="2"/>
      <x v="3"/>
      <x v="2"/>
      <x v="3"/>
      <x v="2"/>
      <x v="2"/>
      <x v="2"/>
    </i>
    <i>
      <x v="151"/>
      <x v="149"/>
      <x v="5"/>
      <x v="9"/>
      <x v="30"/>
      <x v="362"/>
      <x v="252"/>
      <x/>
      <x v="1"/>
      <x v="4"/>
      <x v="2"/>
      <x v="3"/>
      <x v="2"/>
      <x v="3"/>
      <x v="2"/>
      <x v="2"/>
      <x v="2"/>
    </i>
    <i>
      <x v="152"/>
      <x v="150"/>
      <x v="10"/>
      <x v="10"/>
      <x v="60"/>
      <x v="132"/>
      <x v="280"/>
      <x/>
      <x v="1"/>
      <x v="4"/>
      <x v="2"/>
      <x v="2"/>
      <x v="2"/>
      <x v="2"/>
      <x v="2"/>
      <x v="2"/>
      <x v="2"/>
    </i>
  </rowItems>
  <colItems count="1">
    <i/>
  </colItems>
  <pivotTableStyleInfo name="Style de tableau croisé dynamique 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ecteur" sourceName="Secteur">
  <pivotTables>
    <pivotTable tabId="6" name="Tableau croisé dynamique1"/>
  </pivotTables>
  <data>
    <tabular pivotCacheId="1">
      <items count="11">
        <i x="1" s="1"/>
        <i x="8" s="1"/>
        <i x="0" s="1"/>
        <i x="5" s="1"/>
        <i x="9" s="1"/>
        <i x="10" s="1"/>
        <i x="3" s="1"/>
        <i x="6" s="1"/>
        <i x="7" s="1"/>
        <i x="4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Pays_d_origine" sourceName="Pays d'origine">
  <pivotTables>
    <pivotTable tabId="6" name="Tableau croisé dynamique1"/>
  </pivotTables>
  <data>
    <tabular pivotCacheId="1">
      <items count="14">
        <i x="5" s="1"/>
        <i x="7" s="1"/>
        <i x="6" s="1"/>
        <i x="3" s="1"/>
        <i x="9" s="1"/>
        <i x="0" s="1"/>
        <i x="2" s="1"/>
        <i x="1" s="1"/>
        <i x="4" s="1"/>
        <i x="8" s="1"/>
        <i x="11" s="1" nd="1"/>
        <i x="13" s="1" nd="1"/>
        <i x="12" s="1" nd="1"/>
        <i x="1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Industrie" sourceName="Industrie">
  <pivotTables>
    <pivotTable tabId="6" name="Tableau croisé dynamique1"/>
  </pivotTables>
  <data>
    <tabular pivotCacheId="1">
      <items count="61">
        <i x="3" s="1"/>
        <i x="2" s="1"/>
        <i x="20" s="1"/>
        <i x="10" s="1"/>
        <i x="4" s="1"/>
        <i x="52" s="1"/>
        <i x="41" s="1"/>
        <i x="21" s="1"/>
        <i x="7" s="1"/>
        <i x="5" s="1"/>
        <i x="43" s="1"/>
        <i x="47" s="1"/>
        <i x="19" s="1"/>
        <i x="9" s="1"/>
        <i x="32" s="1"/>
        <i x="6" s="1"/>
        <i x="16" s="1"/>
        <i x="39" s="1"/>
        <i x="54" s="1"/>
        <i x="33" s="1"/>
        <i x="34" s="1"/>
        <i x="55" s="1"/>
        <i x="24" s="1"/>
        <i x="29" s="1"/>
        <i x="15" s="1"/>
        <i x="59" s="1"/>
        <i x="31" s="1"/>
        <i x="27" s="1"/>
        <i x="12" s="1"/>
        <i x="36" s="1"/>
        <i x="0" s="1"/>
        <i x="38" s="1"/>
        <i x="8" s="1"/>
        <i x="45" s="1"/>
        <i x="22" s="1"/>
        <i x="40" s="1"/>
        <i x="26" s="1"/>
        <i x="35" s="1"/>
        <i x="28" s="1"/>
        <i x="1" s="1"/>
        <i x="23" s="1"/>
        <i x="58" s="1"/>
        <i x="37" s="1"/>
        <i x="50" s="1"/>
        <i x="25" s="1"/>
        <i x="56" s="1"/>
        <i x="18" s="1"/>
        <i x="11" s="1"/>
        <i x="17" s="1"/>
        <i x="53" s="1"/>
        <i x="30" s="1"/>
        <i x="48" s="1"/>
        <i x="13" s="1"/>
        <i x="51" s="1"/>
        <i x="49" s="1"/>
        <i x="42" s="1"/>
        <i x="46" s="1"/>
        <i x="44" s="1"/>
        <i x="57" s="1"/>
        <i x="14" s="1"/>
        <i x="6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AC_40" sourceName="CAC 40">
  <pivotTables>
    <pivotTable tabId="6" name="Tableau croisé dynamique1"/>
  </pivotTables>
  <data>
    <tabular pivotCacheId="1">
      <items count="6">
        <i x="1" s="1"/>
        <i x="0" s="1"/>
        <i x="2" s="1" nd="1"/>
        <i x="4" s="1" nd="1"/>
        <i x="5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AC_Next_20" sourceName="CAC Next 20">
  <pivotTables>
    <pivotTable tabId="6" name="Tableau croisé dynamique1"/>
  </pivotTables>
  <data>
    <tabular pivotCacheId="1">
      <items count="5">
        <i x="0" s="1"/>
        <i x="1" s="1"/>
        <i x="2" s="1" nd="1"/>
        <i x="4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Eurostoxx_50" sourceName="Eurostoxx 50">
  <pivotTables>
    <pivotTable tabId="6" name="Tableau croisé dynamique1"/>
  </pivotTables>
  <data>
    <tabular pivotCacheId="1">
      <items count="5">
        <i x="0" s="1"/>
        <i x="1" s="1"/>
        <i x="2" s="1" nd="1"/>
        <i x="4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Dow_Jones" sourceName="Dow Jones">
  <pivotTables>
    <pivotTable tabId="6" name="Tableau croisé dynamique1"/>
  </pivotTables>
  <data>
    <tabular pivotCacheId="1">
      <items count="5">
        <i x="0" s="1"/>
        <i x="1" s="1"/>
        <i x="2" s="1" nd="1"/>
        <i x="4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Nasdaq_100" sourceName="Nasdaq 100">
  <pivotTables>
    <pivotTable tabId="6" name="Tableau croisé dynamique1"/>
  </pivotTables>
  <data>
    <tabular pivotCacheId="1">
      <items count="5">
        <i x="0" s="1"/>
        <i x="1" s="1"/>
        <i x="2" s="1" nd="1"/>
        <i x="4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FTSE_MIB" sourceName="FTSE MIB">
  <pivotTables>
    <pivotTable tabId="6" name="Tableau croisé dynamique1"/>
  </pivotTables>
  <data>
    <tabular pivotCacheId="1">
      <items count="5">
        <i x="0" s="1"/>
        <i x="1" s="1"/>
        <i x="2" s="1" nd="1"/>
        <i x="4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DAX" sourceName="DAX">
  <pivotTables>
    <pivotTable tabId="6" name="Tableau croisé dynamique1"/>
  </pivotTables>
  <data>
    <tabular pivotCacheId="1">
      <items count="5">
        <i x="0" s="1"/>
        <i x="1" s="1"/>
        <i x="2" s="1" nd="1"/>
        <i x="4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BF_120" sourceName="SBF 120">
  <pivotTables>
    <pivotTable tabId="6" name="Tableau croisé dynamique1"/>
  </pivotTables>
  <data>
    <tabular pivotCacheId="1">
      <items count="5">
        <i x="1" s="1"/>
        <i x="0" s="1"/>
        <i x="2" s="1" nd="1"/>
        <i x="4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Nouveauté_2025" sourceName="Nouveauté 2025">
  <pivotTables>
    <pivotTable tabId="6" name="Tableau croisé dynamique1"/>
  </pivotTables>
  <data>
    <tabular pivotCacheId="1">
      <items count="2">
        <i x="0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Gamme_Souveraineté" sourceName="Gamme Souveraineté">
  <pivotTables>
    <pivotTable tabId="6" name="Tableau croisé dynamique1"/>
  </pivotTables>
  <data>
    <tabular pivotCacheId="1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cteur" cache="Segment_Secteur" caption="Secteur" style="SlicerStyleLight4" rowHeight="304800"/>
  <slicer name="Pays d'origine" cache="Segment_Pays_d_origine" caption="Pays d'origine" style="SlicerStyleLight4" rowHeight="304800"/>
  <slicer name="Industrie" cache="Segment_Industrie" caption="Industrie" style="SlicerStyleLight4" rowHeight="304800"/>
  <slicer name="CAC 40" cache="Segment_CAC_40" caption="CAC 40" style="SlicerStyleLight4" rowHeight="304800"/>
  <slicer name="CAC Next 20" cache="Segment_CAC_Next_20" caption="CAC Next 20" style="SlicerStyleLight4" rowHeight="304800"/>
  <slicer name="Eurostoxx 50" cache="Segment_Eurostoxx_50" caption="Eurostoxx 50" style="SlicerStyleLight4" rowHeight="304800"/>
  <slicer name="Dow Jones" cache="Segment_Dow_Jones" caption="Dow Jones" style="SlicerStyleLight4" rowHeight="304800"/>
  <slicer name="Nasdaq 100" cache="Segment_Nasdaq_100" caption="Nasdaq 100" style="SlicerStyleLight4" rowHeight="304800"/>
  <slicer name="FTSE MIB" cache="Segment_FTSE_MIB" caption="FTSE MIB" style="SlicerStyleLight4" rowHeight="304800"/>
  <slicer name="DAX" cache="Segment_DAX" caption="DAX" style="SlicerStyleLight4" rowHeight="304800"/>
  <slicer name="SBF 120" cache="Segment_SBF_120" caption="SBF 120" style="SlicerStyleLight4" rowHeight="304800"/>
  <slicer name="Nouveauté 2025" cache="Segment_Nouveauté_2025" caption="Nouveauté 2025" style="SlicerStyleLight4" rowHeight="304800"/>
  <slicer name="Gamme Souveraineté" cache="Segment_Gamme_Souveraineté" caption="Gamme Souveraineté" style="SlicerStyleLight4 2" rowHeight="304800"/>
</slicers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C2221"/>
      </a:accent1>
      <a:accent2>
        <a:srgbClr val="79221E"/>
      </a:accent2>
      <a:accent3>
        <a:srgbClr val="5D514F"/>
      </a:accent3>
      <a:accent4>
        <a:srgbClr val="0B54A1"/>
      </a:accent4>
      <a:accent5>
        <a:srgbClr val="EC633F"/>
      </a:accent5>
      <a:accent6>
        <a:srgbClr val="FFFFFF"/>
      </a:accent6>
      <a:hlink>
        <a:srgbClr val="E7E6E6"/>
      </a:hlink>
      <a:folHlink>
        <a:srgbClr val="E7E6E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INDICATEUR_RISQUE_DIC@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R3558"/>
  <sheetViews>
    <sheetView showGridLines="0" tabSelected="1" zoomScale="55" zoomScaleNormal="55" workbookViewId="0">
      <selection activeCell="J16" sqref="J16"/>
    </sheetView>
  </sheetViews>
  <sheetFormatPr baseColWidth="10" defaultColWidth="20.19921875" defaultRowHeight="18.75" x14ac:dyDescent="0.3"/>
  <cols>
    <col min="1" max="1" width="3.296875" style="5" customWidth="1"/>
    <col min="2" max="2" width="15.5" style="5" customWidth="1"/>
    <col min="3" max="3" width="39.796875" style="5" bestFit="1" customWidth="1"/>
    <col min="4" max="4" width="15.3984375" style="5" customWidth="1"/>
    <col min="5" max="5" width="21.796875" style="5" customWidth="1"/>
    <col min="6" max="6" width="41.5" style="5" customWidth="1"/>
    <col min="7" max="7" width="25.796875" style="5" customWidth="1"/>
    <col min="8" max="8" width="18.59765625" style="5" bestFit="1" customWidth="1"/>
    <col min="9" max="9" width="21.796875" style="5" bestFit="1" customWidth="1"/>
    <col min="10" max="10" width="17.09765625" style="5" bestFit="1" customWidth="1"/>
    <col min="11" max="11" width="9.59765625" style="5" customWidth="1"/>
    <col min="12" max="12" width="13.8984375" style="5" customWidth="1"/>
    <col min="13" max="13" width="14.19921875" style="5" customWidth="1"/>
    <col min="14" max="14" width="12.59765625" style="5" customWidth="1"/>
    <col min="15" max="15" width="13.19921875" style="5" customWidth="1"/>
    <col min="16" max="16" width="11.3984375" style="5" customWidth="1"/>
    <col min="17" max="17" width="10.09765625" style="5" customWidth="1"/>
    <col min="18" max="18" width="7.5" style="5" customWidth="1"/>
    <col min="19" max="16384" width="20.19921875" style="5"/>
  </cols>
  <sheetData>
    <row r="5" spans="2:8" x14ac:dyDescent="0.3">
      <c r="G5" s="23" t="s">
        <v>4119</v>
      </c>
      <c r="H5" s="25">
        <v>45838</v>
      </c>
    </row>
    <row r="16" spans="2:8" ht="21" x14ac:dyDescent="0.35">
      <c r="B16" s="4"/>
    </row>
    <row r="20" spans="4:9" x14ac:dyDescent="0.3">
      <c r="I20"/>
    </row>
    <row r="31" spans="4:9" x14ac:dyDescent="0.3">
      <c r="D31" s="6"/>
    </row>
    <row r="35" spans="2:18" x14ac:dyDescent="0.3">
      <c r="H35" s="24"/>
    </row>
    <row r="36" spans="2:18" ht="24" customHeight="1" x14ac:dyDescent="0.3">
      <c r="B36" s="26" t="s">
        <v>0</v>
      </c>
      <c r="C36" s="26" t="s">
        <v>1</v>
      </c>
      <c r="D36" s="26" t="s">
        <v>1127</v>
      </c>
      <c r="E36" s="26" t="s">
        <v>1128</v>
      </c>
      <c r="F36" s="26" t="s">
        <v>1126</v>
      </c>
      <c r="G36" s="26" t="s">
        <v>3975</v>
      </c>
      <c r="H36" s="26" t="s">
        <v>86</v>
      </c>
      <c r="I36" s="26" t="s">
        <v>4118</v>
      </c>
      <c r="J36" s="26" t="s">
        <v>3992</v>
      </c>
      <c r="K36" s="26" t="s">
        <v>2421</v>
      </c>
      <c r="L36" s="26" t="s">
        <v>3976</v>
      </c>
      <c r="M36" s="26" t="s">
        <v>3977</v>
      </c>
      <c r="N36" s="26" t="s">
        <v>3978</v>
      </c>
      <c r="O36" s="26" t="s">
        <v>3979</v>
      </c>
      <c r="P36" s="26" t="s">
        <v>3971</v>
      </c>
      <c r="Q36" s="26" t="s">
        <v>3973</v>
      </c>
      <c r="R36" s="26" t="s">
        <v>3972</v>
      </c>
    </row>
    <row r="37" spans="2:18" x14ac:dyDescent="0.3">
      <c r="B37" s="2" t="s">
        <v>1054</v>
      </c>
      <c r="C37" s="2" t="s">
        <v>3230</v>
      </c>
      <c r="D37" s="2" t="s">
        <v>2564</v>
      </c>
      <c r="E37" s="2" t="s">
        <v>2519</v>
      </c>
      <c r="F37" s="2" t="s">
        <v>3239</v>
      </c>
      <c r="G37" s="27">
        <v>113.88620200000001</v>
      </c>
      <c r="H37" s="28">
        <v>-0.16004789999999999</v>
      </c>
      <c r="I37" s="2" t="s">
        <v>2518</v>
      </c>
      <c r="J37" s="2" t="s">
        <v>2518</v>
      </c>
      <c r="K37" s="2" t="s">
        <v>2518</v>
      </c>
      <c r="L37" s="2" t="s">
        <v>2518</v>
      </c>
      <c r="M37" s="2" t="s">
        <v>2517</v>
      </c>
      <c r="N37" s="2" t="s">
        <v>2518</v>
      </c>
      <c r="O37" s="2" t="s">
        <v>2518</v>
      </c>
      <c r="P37" s="2" t="s">
        <v>2518</v>
      </c>
      <c r="Q37" s="2" t="s">
        <v>2518</v>
      </c>
      <c r="R37" s="2" t="s">
        <v>2518</v>
      </c>
    </row>
    <row r="38" spans="2:18" x14ac:dyDescent="0.3">
      <c r="B38" s="2" t="s">
        <v>1064</v>
      </c>
      <c r="C38" s="2" t="s">
        <v>3325</v>
      </c>
      <c r="D38" s="2" t="s">
        <v>2529</v>
      </c>
      <c r="E38" s="2" t="s">
        <v>2785</v>
      </c>
      <c r="F38" s="2" t="s">
        <v>3329</v>
      </c>
      <c r="G38" s="27">
        <v>47.533036699999997</v>
      </c>
      <c r="H38" s="28">
        <v>-0.1567771</v>
      </c>
      <c r="I38" s="2" t="s">
        <v>2518</v>
      </c>
      <c r="J38" s="2" t="s">
        <v>2518</v>
      </c>
      <c r="K38" s="2" t="s">
        <v>2518</v>
      </c>
      <c r="L38" s="2" t="s">
        <v>2518</v>
      </c>
      <c r="M38" s="2" t="s">
        <v>2517</v>
      </c>
      <c r="N38" s="2" t="s">
        <v>2518</v>
      </c>
      <c r="O38" s="2" t="s">
        <v>2518</v>
      </c>
      <c r="P38" s="2" t="s">
        <v>2518</v>
      </c>
      <c r="Q38" s="2" t="s">
        <v>2518</v>
      </c>
      <c r="R38" s="2" t="s">
        <v>2518</v>
      </c>
    </row>
    <row r="39" spans="2:18" x14ac:dyDescent="0.3">
      <c r="B39" s="2" t="s">
        <v>1062</v>
      </c>
      <c r="C39" s="2" t="s">
        <v>3305</v>
      </c>
      <c r="D39" s="2" t="s">
        <v>2529</v>
      </c>
      <c r="E39" s="2" t="s">
        <v>2582</v>
      </c>
      <c r="F39" s="2" t="s">
        <v>3314</v>
      </c>
      <c r="G39" s="27">
        <v>45.886481599999996</v>
      </c>
      <c r="H39" s="28">
        <v>-0.20120389999999999</v>
      </c>
      <c r="I39" s="2" t="s">
        <v>2518</v>
      </c>
      <c r="J39" s="2" t="s">
        <v>2518</v>
      </c>
      <c r="K39" s="2" t="s">
        <v>2518</v>
      </c>
      <c r="L39" s="2" t="s">
        <v>2518</v>
      </c>
      <c r="M39" s="2" t="s">
        <v>2517</v>
      </c>
      <c r="N39" s="2" t="s">
        <v>2518</v>
      </c>
      <c r="O39" s="2" t="s">
        <v>2518</v>
      </c>
      <c r="P39" s="2" t="s">
        <v>2518</v>
      </c>
      <c r="Q39" s="2" t="s">
        <v>2518</v>
      </c>
      <c r="R39" s="2" t="s">
        <v>2518</v>
      </c>
    </row>
    <row r="40" spans="2:18" x14ac:dyDescent="0.3">
      <c r="B40" s="2" t="s">
        <v>1056</v>
      </c>
      <c r="C40" s="2" t="s">
        <v>3250</v>
      </c>
      <c r="D40" s="2" t="s">
        <v>2529</v>
      </c>
      <c r="E40" s="2" t="s">
        <v>2999</v>
      </c>
      <c r="F40" s="2" t="s">
        <v>3259</v>
      </c>
      <c r="G40" s="27">
        <v>152.5503626</v>
      </c>
      <c r="H40" s="28">
        <v>0.36367820000000001</v>
      </c>
      <c r="I40" s="2" t="s">
        <v>2518</v>
      </c>
      <c r="J40" s="2" t="s">
        <v>2518</v>
      </c>
      <c r="K40" s="2" t="s">
        <v>2518</v>
      </c>
      <c r="L40" s="2" t="s">
        <v>2518</v>
      </c>
      <c r="M40" s="2" t="s">
        <v>2517</v>
      </c>
      <c r="N40" s="2" t="s">
        <v>2518</v>
      </c>
      <c r="O40" s="2" t="s">
        <v>2518</v>
      </c>
      <c r="P40" s="2" t="s">
        <v>2518</v>
      </c>
      <c r="Q40" s="2" t="s">
        <v>2518</v>
      </c>
      <c r="R40" s="2" t="s">
        <v>2518</v>
      </c>
    </row>
    <row r="41" spans="2:18" x14ac:dyDescent="0.3">
      <c r="B41" s="2" t="s">
        <v>1024</v>
      </c>
      <c r="C41" s="2" t="s">
        <v>2531</v>
      </c>
      <c r="D41" s="2" t="s">
        <v>2529</v>
      </c>
      <c r="E41" s="2" t="s">
        <v>2650</v>
      </c>
      <c r="F41" s="2" t="s">
        <v>2977</v>
      </c>
      <c r="G41" s="27">
        <v>50.980122300000005</v>
      </c>
      <c r="H41" s="28">
        <v>0.21286860000000002</v>
      </c>
      <c r="I41" s="2" t="s">
        <v>2518</v>
      </c>
      <c r="J41" s="2" t="s">
        <v>2518</v>
      </c>
      <c r="K41" s="2" t="s">
        <v>2518</v>
      </c>
      <c r="L41" s="2" t="s">
        <v>2518</v>
      </c>
      <c r="M41" s="2" t="s">
        <v>2517</v>
      </c>
      <c r="N41" s="2" t="s">
        <v>2518</v>
      </c>
      <c r="O41" s="2" t="s">
        <v>2518</v>
      </c>
      <c r="P41" s="2" t="s">
        <v>2518</v>
      </c>
      <c r="Q41" s="2" t="s">
        <v>2518</v>
      </c>
      <c r="R41" s="2" t="s">
        <v>2518</v>
      </c>
    </row>
    <row r="42" spans="2:18" x14ac:dyDescent="0.3">
      <c r="B42" s="2" t="s">
        <v>1021</v>
      </c>
      <c r="C42" s="2" t="s">
        <v>2935</v>
      </c>
      <c r="D42" s="2" t="s">
        <v>2529</v>
      </c>
      <c r="E42" s="2" t="s">
        <v>2617</v>
      </c>
      <c r="F42" s="2" t="s">
        <v>2922</v>
      </c>
      <c r="G42" s="27">
        <v>46.336291299999999</v>
      </c>
      <c r="H42" s="28">
        <v>-0.1600529</v>
      </c>
      <c r="I42" s="2" t="s">
        <v>2518</v>
      </c>
      <c r="J42" s="2" t="s">
        <v>2518</v>
      </c>
      <c r="K42" s="2" t="s">
        <v>2518</v>
      </c>
      <c r="L42" s="2" t="s">
        <v>2518</v>
      </c>
      <c r="M42" s="2" t="s">
        <v>2517</v>
      </c>
      <c r="N42" s="2" t="s">
        <v>2518</v>
      </c>
      <c r="O42" s="2" t="s">
        <v>2518</v>
      </c>
      <c r="P42" s="2" t="s">
        <v>2518</v>
      </c>
      <c r="Q42" s="2" t="s">
        <v>2518</v>
      </c>
      <c r="R42" s="2" t="s">
        <v>2518</v>
      </c>
    </row>
    <row r="43" spans="2:18" x14ac:dyDescent="0.3">
      <c r="B43" s="2" t="s">
        <v>1124</v>
      </c>
      <c r="C43" s="2" t="s">
        <v>3783</v>
      </c>
      <c r="D43" s="2" t="s">
        <v>2529</v>
      </c>
      <c r="E43" s="2" t="s">
        <v>2582</v>
      </c>
      <c r="F43" s="2" t="s">
        <v>3034</v>
      </c>
      <c r="G43" s="27">
        <v>78.135408800000008</v>
      </c>
      <c r="H43" s="28">
        <v>1.161324</v>
      </c>
      <c r="I43" s="2" t="s">
        <v>2517</v>
      </c>
      <c r="J43" s="2" t="s">
        <v>2517</v>
      </c>
      <c r="K43" s="2" t="s">
        <v>2518</v>
      </c>
      <c r="L43" s="2" t="s">
        <v>2518</v>
      </c>
      <c r="M43" s="2" t="s">
        <v>2518</v>
      </c>
      <c r="N43" s="2" t="s">
        <v>2518</v>
      </c>
      <c r="O43" s="2" t="s">
        <v>2518</v>
      </c>
      <c r="P43" s="2" t="s">
        <v>2518</v>
      </c>
      <c r="Q43" s="2" t="s">
        <v>2518</v>
      </c>
      <c r="R43" s="2" t="s">
        <v>2517</v>
      </c>
    </row>
    <row r="44" spans="2:18" x14ac:dyDescent="0.3">
      <c r="B44" s="2" t="s">
        <v>1066</v>
      </c>
      <c r="C44" s="2" t="s">
        <v>3337</v>
      </c>
      <c r="D44" s="2" t="s">
        <v>2529</v>
      </c>
      <c r="E44" s="2" t="s">
        <v>2785</v>
      </c>
      <c r="F44" s="2" t="s">
        <v>3329</v>
      </c>
      <c r="G44" s="27">
        <v>48.617007999999998</v>
      </c>
      <c r="H44" s="28">
        <v>-5.5155900000000008E-2</v>
      </c>
      <c r="I44" s="2" t="s">
        <v>2518</v>
      </c>
      <c r="J44" s="2" t="s">
        <v>2518</v>
      </c>
      <c r="K44" s="2" t="s">
        <v>2518</v>
      </c>
      <c r="L44" s="2" t="s">
        <v>2518</v>
      </c>
      <c r="M44" s="2" t="s">
        <v>2517</v>
      </c>
      <c r="N44" s="2" t="s">
        <v>2518</v>
      </c>
      <c r="O44" s="2" t="s">
        <v>2518</v>
      </c>
      <c r="P44" s="2" t="s">
        <v>2518</v>
      </c>
      <c r="Q44" s="2" t="s">
        <v>2518</v>
      </c>
      <c r="R44" s="2" t="s">
        <v>2518</v>
      </c>
    </row>
    <row r="45" spans="2:18" x14ac:dyDescent="0.3">
      <c r="B45" s="2" t="s">
        <v>1041</v>
      </c>
      <c r="C45" s="2" t="s">
        <v>3122</v>
      </c>
      <c r="D45" s="2" t="s">
        <v>2529</v>
      </c>
      <c r="E45" s="2" t="s">
        <v>2617</v>
      </c>
      <c r="F45" s="2" t="s">
        <v>3104</v>
      </c>
      <c r="G45" s="27">
        <v>300.98008090000002</v>
      </c>
      <c r="H45" s="28">
        <v>0.70992260000000007</v>
      </c>
      <c r="I45" s="2" t="s">
        <v>2518</v>
      </c>
      <c r="J45" s="2" t="s">
        <v>2518</v>
      </c>
      <c r="K45" s="2" t="s">
        <v>2518</v>
      </c>
      <c r="L45" s="2" t="s">
        <v>2518</v>
      </c>
      <c r="M45" s="2" t="s">
        <v>2517</v>
      </c>
      <c r="N45" s="2" t="s">
        <v>2518</v>
      </c>
      <c r="O45" s="2" t="s">
        <v>2518</v>
      </c>
      <c r="P45" s="2" t="s">
        <v>2518</v>
      </c>
      <c r="Q45" s="2" t="s">
        <v>2518</v>
      </c>
      <c r="R45" s="2" t="s">
        <v>2518</v>
      </c>
    </row>
    <row r="46" spans="2:18" x14ac:dyDescent="0.3">
      <c r="B46" s="2" t="s">
        <v>991</v>
      </c>
      <c r="C46" s="2" t="s">
        <v>2633</v>
      </c>
      <c r="D46" s="2" t="s">
        <v>2529</v>
      </c>
      <c r="E46" s="2" t="s">
        <v>2582</v>
      </c>
      <c r="F46" s="2" t="s">
        <v>2641</v>
      </c>
      <c r="G46" s="27">
        <v>174.46169810000001</v>
      </c>
      <c r="H46" s="28">
        <v>0.1373588</v>
      </c>
      <c r="I46" s="2" t="s">
        <v>2517</v>
      </c>
      <c r="J46" s="2" t="s">
        <v>2518</v>
      </c>
      <c r="K46" s="2" t="s">
        <v>2518</v>
      </c>
      <c r="L46" s="2" t="s">
        <v>2518</v>
      </c>
      <c r="M46" s="2" t="s">
        <v>2517</v>
      </c>
      <c r="N46" s="2" t="s">
        <v>2518</v>
      </c>
      <c r="O46" s="2" t="s">
        <v>2518</v>
      </c>
      <c r="P46" s="2" t="s">
        <v>2518</v>
      </c>
      <c r="Q46" s="2" t="s">
        <v>2518</v>
      </c>
      <c r="R46" s="2" t="s">
        <v>2518</v>
      </c>
    </row>
    <row r="47" spans="2:18" x14ac:dyDescent="0.3">
      <c r="B47" s="2" t="s">
        <v>1071</v>
      </c>
      <c r="C47" s="2" t="s">
        <v>3380</v>
      </c>
      <c r="D47" s="2" t="s">
        <v>2529</v>
      </c>
      <c r="E47" s="2" t="s">
        <v>2785</v>
      </c>
      <c r="F47" s="2" t="s">
        <v>3329</v>
      </c>
      <c r="G47" s="27">
        <v>45.717487800000001</v>
      </c>
      <c r="H47" s="28">
        <v>-0.1225403</v>
      </c>
      <c r="I47" s="2" t="s">
        <v>2518</v>
      </c>
      <c r="J47" s="2" t="s">
        <v>2518</v>
      </c>
      <c r="K47" s="2" t="s">
        <v>2518</v>
      </c>
      <c r="L47" s="2" t="s">
        <v>2518</v>
      </c>
      <c r="M47" s="2" t="s">
        <v>2517</v>
      </c>
      <c r="N47" s="2" t="s">
        <v>2518</v>
      </c>
      <c r="O47" s="2" t="s">
        <v>2518</v>
      </c>
      <c r="P47" s="2" t="s">
        <v>2518</v>
      </c>
      <c r="Q47" s="2" t="s">
        <v>2518</v>
      </c>
      <c r="R47" s="2" t="s">
        <v>2518</v>
      </c>
    </row>
    <row r="48" spans="2:18" x14ac:dyDescent="0.3">
      <c r="B48" s="2" t="s">
        <v>1016</v>
      </c>
      <c r="C48" s="2" t="s">
        <v>2893</v>
      </c>
      <c r="D48" s="2" t="s">
        <v>2529</v>
      </c>
      <c r="E48" s="2" t="s">
        <v>2650</v>
      </c>
      <c r="F48" s="2" t="s">
        <v>2891</v>
      </c>
      <c r="G48" s="27">
        <v>132.55254790000001</v>
      </c>
      <c r="H48" s="28">
        <v>0.2800165</v>
      </c>
      <c r="I48" s="2" t="s">
        <v>2518</v>
      </c>
      <c r="J48" s="2" t="s">
        <v>2518</v>
      </c>
      <c r="K48" s="2" t="s">
        <v>2518</v>
      </c>
      <c r="L48" s="2" t="s">
        <v>2518</v>
      </c>
      <c r="M48" s="2" t="s">
        <v>2517</v>
      </c>
      <c r="N48" s="2" t="s">
        <v>2518</v>
      </c>
      <c r="O48" s="2" t="s">
        <v>2518</v>
      </c>
      <c r="P48" s="2" t="s">
        <v>2518</v>
      </c>
      <c r="Q48" s="2" t="s">
        <v>2518</v>
      </c>
      <c r="R48" s="2" t="s">
        <v>2518</v>
      </c>
    </row>
    <row r="49" spans="2:18" x14ac:dyDescent="0.3">
      <c r="B49" s="2" t="s">
        <v>1018</v>
      </c>
      <c r="C49" s="2" t="s">
        <v>2912</v>
      </c>
      <c r="D49" s="2" t="s">
        <v>2529</v>
      </c>
      <c r="E49" s="2" t="s">
        <v>2650</v>
      </c>
      <c r="F49" s="2" t="s">
        <v>2891</v>
      </c>
      <c r="G49" s="27">
        <v>72.273526099999998</v>
      </c>
      <c r="H49" s="28">
        <v>0.33857640000000006</v>
      </c>
      <c r="I49" s="2" t="s">
        <v>2518</v>
      </c>
      <c r="J49" s="2" t="s">
        <v>2518</v>
      </c>
      <c r="K49" s="2" t="s">
        <v>2518</v>
      </c>
      <c r="L49" s="2" t="s">
        <v>2518</v>
      </c>
      <c r="M49" s="2" t="s">
        <v>2517</v>
      </c>
      <c r="N49" s="2" t="s">
        <v>2518</v>
      </c>
      <c r="O49" s="2" t="s">
        <v>2518</v>
      </c>
      <c r="P49" s="2" t="s">
        <v>2518</v>
      </c>
      <c r="Q49" s="2" t="s">
        <v>2518</v>
      </c>
      <c r="R49" s="2" t="s">
        <v>2518</v>
      </c>
    </row>
    <row r="50" spans="2:18" x14ac:dyDescent="0.3">
      <c r="B50" s="2" t="s">
        <v>1060</v>
      </c>
      <c r="C50" s="2" t="s">
        <v>3285</v>
      </c>
      <c r="D50" s="2" t="s">
        <v>2529</v>
      </c>
      <c r="E50" s="2" t="s">
        <v>2785</v>
      </c>
      <c r="F50" s="2" t="s">
        <v>2870</v>
      </c>
      <c r="G50" s="27">
        <v>35.6383972</v>
      </c>
      <c r="H50" s="28">
        <v>0.28963939999999999</v>
      </c>
      <c r="I50" s="2" t="s">
        <v>2518</v>
      </c>
      <c r="J50" s="2" t="s">
        <v>2518</v>
      </c>
      <c r="K50" s="2" t="s">
        <v>2518</v>
      </c>
      <c r="L50" s="2" t="s">
        <v>2518</v>
      </c>
      <c r="M50" s="2" t="s">
        <v>2517</v>
      </c>
      <c r="N50" s="2" t="s">
        <v>2518</v>
      </c>
      <c r="O50" s="2" t="s">
        <v>2518</v>
      </c>
      <c r="P50" s="2" t="s">
        <v>2518</v>
      </c>
      <c r="Q50" s="2" t="s">
        <v>2518</v>
      </c>
      <c r="R50" s="2" t="s">
        <v>2518</v>
      </c>
    </row>
    <row r="51" spans="2:18" x14ac:dyDescent="0.3">
      <c r="B51" s="2" t="s">
        <v>1008</v>
      </c>
      <c r="C51" s="2" t="s">
        <v>2810</v>
      </c>
      <c r="D51" s="2" t="s">
        <v>2529</v>
      </c>
      <c r="E51" s="2" t="s">
        <v>2797</v>
      </c>
      <c r="F51" s="2" t="s">
        <v>2809</v>
      </c>
      <c r="G51" s="27">
        <v>38.271350400000003</v>
      </c>
      <c r="H51" s="28">
        <v>-5.98606E-2</v>
      </c>
      <c r="I51" s="2" t="s">
        <v>2518</v>
      </c>
      <c r="J51" s="2" t="s">
        <v>2518</v>
      </c>
      <c r="K51" s="2" t="s">
        <v>2518</v>
      </c>
      <c r="L51" s="2" t="s">
        <v>2518</v>
      </c>
      <c r="M51" s="2" t="s">
        <v>2517</v>
      </c>
      <c r="N51" s="2" t="s">
        <v>2518</v>
      </c>
      <c r="O51" s="2" t="s">
        <v>2518</v>
      </c>
      <c r="P51" s="2" t="s">
        <v>2518</v>
      </c>
      <c r="Q51" s="2" t="s">
        <v>2518</v>
      </c>
      <c r="R51" s="2" t="s">
        <v>2518</v>
      </c>
    </row>
    <row r="52" spans="2:18" x14ac:dyDescent="0.3">
      <c r="B52" s="2" t="s">
        <v>1009</v>
      </c>
      <c r="C52" s="2" t="s">
        <v>2821</v>
      </c>
      <c r="D52" s="2" t="s">
        <v>2529</v>
      </c>
      <c r="E52" s="2" t="s">
        <v>2825</v>
      </c>
      <c r="F52" s="2" t="s">
        <v>2827</v>
      </c>
      <c r="G52" s="27">
        <v>26.500889599999997</v>
      </c>
      <c r="H52" s="28">
        <v>-0.42242049999999998</v>
      </c>
      <c r="I52" s="2" t="s">
        <v>2518</v>
      </c>
      <c r="J52" s="2" t="s">
        <v>2518</v>
      </c>
      <c r="K52" s="2" t="s">
        <v>2518</v>
      </c>
      <c r="L52" s="2" t="s">
        <v>2518</v>
      </c>
      <c r="M52" s="2" t="s">
        <v>2517</v>
      </c>
      <c r="N52" s="2" t="s">
        <v>2518</v>
      </c>
      <c r="O52" s="2" t="s">
        <v>2518</v>
      </c>
      <c r="P52" s="2" t="s">
        <v>2518</v>
      </c>
      <c r="Q52" s="2" t="s">
        <v>2518</v>
      </c>
      <c r="R52" s="2" t="s">
        <v>2518</v>
      </c>
    </row>
    <row r="53" spans="2:18" x14ac:dyDescent="0.3">
      <c r="B53" s="2" t="s">
        <v>994</v>
      </c>
      <c r="C53" s="2" t="s">
        <v>2670</v>
      </c>
      <c r="D53" s="2" t="s">
        <v>2569</v>
      </c>
      <c r="E53" s="2" t="s">
        <v>2650</v>
      </c>
      <c r="F53" s="2" t="s">
        <v>2662</v>
      </c>
      <c r="G53" s="27">
        <v>74.893608099999994</v>
      </c>
      <c r="H53" s="28">
        <v>0.2317043</v>
      </c>
      <c r="I53" s="2" t="s">
        <v>2518</v>
      </c>
      <c r="J53" s="2" t="s">
        <v>2518</v>
      </c>
      <c r="K53" s="2" t="s">
        <v>2518</v>
      </c>
      <c r="L53" s="2" t="s">
        <v>2518</v>
      </c>
      <c r="M53" s="2" t="s">
        <v>2517</v>
      </c>
      <c r="N53" s="2" t="s">
        <v>2518</v>
      </c>
      <c r="O53" s="2" t="s">
        <v>2518</v>
      </c>
      <c r="P53" s="2" t="s">
        <v>2518</v>
      </c>
      <c r="Q53" s="2" t="s">
        <v>2518</v>
      </c>
      <c r="R53" s="2" t="s">
        <v>2518</v>
      </c>
    </row>
    <row r="54" spans="2:18" x14ac:dyDescent="0.3">
      <c r="B54" s="2" t="s">
        <v>993</v>
      </c>
      <c r="C54" s="2" t="s">
        <v>2655</v>
      </c>
      <c r="D54" s="2" t="s">
        <v>2569</v>
      </c>
      <c r="E54" s="2" t="s">
        <v>2650</v>
      </c>
      <c r="F54" s="2" t="s">
        <v>2662</v>
      </c>
      <c r="G54" s="27">
        <v>104.6134424</v>
      </c>
      <c r="H54" s="28">
        <v>0.23283500000000001</v>
      </c>
      <c r="I54" s="2" t="s">
        <v>2518</v>
      </c>
      <c r="J54" s="2" t="s">
        <v>2518</v>
      </c>
      <c r="K54" s="2" t="s">
        <v>2518</v>
      </c>
      <c r="L54" s="2" t="s">
        <v>2518</v>
      </c>
      <c r="M54" s="2" t="s">
        <v>2517</v>
      </c>
      <c r="N54" s="2" t="s">
        <v>2518</v>
      </c>
      <c r="O54" s="2" t="s">
        <v>2518</v>
      </c>
      <c r="P54" s="2" t="s">
        <v>2518</v>
      </c>
      <c r="Q54" s="2" t="s">
        <v>2518</v>
      </c>
      <c r="R54" s="2" t="s">
        <v>2518</v>
      </c>
    </row>
    <row r="55" spans="2:18" x14ac:dyDescent="0.3">
      <c r="B55" s="2" t="s">
        <v>985</v>
      </c>
      <c r="C55" s="2" t="s">
        <v>2565</v>
      </c>
      <c r="D55" s="2" t="s">
        <v>2569</v>
      </c>
      <c r="E55" s="2" t="s">
        <v>2548</v>
      </c>
      <c r="F55" s="2" t="s">
        <v>2549</v>
      </c>
      <c r="G55" s="27">
        <v>101.86799999999999</v>
      </c>
      <c r="H55" s="28">
        <v>0.16748100000000002</v>
      </c>
      <c r="I55" s="2" t="s">
        <v>2517</v>
      </c>
      <c r="J55" s="2" t="s">
        <v>2518</v>
      </c>
      <c r="K55" s="2" t="s">
        <v>2518</v>
      </c>
      <c r="L55" s="2" t="s">
        <v>2518</v>
      </c>
      <c r="M55" s="2" t="s">
        <v>2517</v>
      </c>
      <c r="N55" s="2" t="s">
        <v>2518</v>
      </c>
      <c r="O55" s="2" t="s">
        <v>2518</v>
      </c>
      <c r="P55" s="2" t="s">
        <v>2518</v>
      </c>
      <c r="Q55" s="2" t="s">
        <v>2518</v>
      </c>
      <c r="R55" s="2" t="s">
        <v>2518</v>
      </c>
    </row>
    <row r="56" spans="2:18" x14ac:dyDescent="0.3">
      <c r="B56" s="2" t="s">
        <v>1012</v>
      </c>
      <c r="C56" s="2" t="s">
        <v>2850</v>
      </c>
      <c r="D56" s="2" t="s">
        <v>2569</v>
      </c>
      <c r="E56" s="2" t="s">
        <v>2785</v>
      </c>
      <c r="F56" s="2" t="s">
        <v>2859</v>
      </c>
      <c r="G56" s="27">
        <v>137.266863</v>
      </c>
      <c r="H56" s="28">
        <v>0.29799639999999999</v>
      </c>
      <c r="I56" s="2" t="s">
        <v>2518</v>
      </c>
      <c r="J56" s="2" t="s">
        <v>2518</v>
      </c>
      <c r="K56" s="2" t="s">
        <v>2518</v>
      </c>
      <c r="L56" s="2" t="s">
        <v>2518</v>
      </c>
      <c r="M56" s="2" t="s">
        <v>2517</v>
      </c>
      <c r="N56" s="2" t="s">
        <v>2518</v>
      </c>
      <c r="O56" s="2" t="s">
        <v>2518</v>
      </c>
      <c r="P56" s="2" t="s">
        <v>2518</v>
      </c>
      <c r="Q56" s="2" t="s">
        <v>2518</v>
      </c>
      <c r="R56" s="2" t="s">
        <v>2518</v>
      </c>
    </row>
    <row r="57" spans="2:18" x14ac:dyDescent="0.3">
      <c r="B57" s="2" t="s">
        <v>1057</v>
      </c>
      <c r="C57" s="2" t="s">
        <v>3260</v>
      </c>
      <c r="D57" s="2" t="s">
        <v>2725</v>
      </c>
      <c r="E57" s="2" t="s">
        <v>2617</v>
      </c>
      <c r="F57" s="2" t="s">
        <v>3264</v>
      </c>
      <c r="G57" s="27">
        <v>23.655242699999999</v>
      </c>
      <c r="H57" s="28">
        <v>0.44173479999999998</v>
      </c>
      <c r="I57" s="2" t="s">
        <v>2518</v>
      </c>
      <c r="J57" s="2" t="s">
        <v>2518</v>
      </c>
      <c r="K57" s="2" t="s">
        <v>2518</v>
      </c>
      <c r="L57" s="2" t="s">
        <v>2518</v>
      </c>
      <c r="M57" s="2" t="s">
        <v>2517</v>
      </c>
      <c r="N57" s="2" t="s">
        <v>2518</v>
      </c>
      <c r="O57" s="2" t="s">
        <v>2518</v>
      </c>
      <c r="P57" s="2" t="s">
        <v>2518</v>
      </c>
      <c r="Q57" s="2" t="s">
        <v>2518</v>
      </c>
      <c r="R57" s="2" t="s">
        <v>2518</v>
      </c>
    </row>
    <row r="58" spans="2:18" x14ac:dyDescent="0.3">
      <c r="B58" s="2" t="s">
        <v>999</v>
      </c>
      <c r="C58" s="2" t="s">
        <v>2712</v>
      </c>
      <c r="D58" s="2" t="s">
        <v>2714</v>
      </c>
      <c r="E58" s="2" t="s">
        <v>2650</v>
      </c>
      <c r="F58" s="2" t="s">
        <v>2662</v>
      </c>
      <c r="G58" s="27">
        <v>488.33403860000004</v>
      </c>
      <c r="H58" s="28">
        <v>4.8741300000000001E-2</v>
      </c>
      <c r="I58" s="2" t="s">
        <v>2518</v>
      </c>
      <c r="J58" s="2" t="s">
        <v>2518</v>
      </c>
      <c r="K58" s="2" t="s">
        <v>2518</v>
      </c>
      <c r="L58" s="2" t="s">
        <v>2518</v>
      </c>
      <c r="M58" s="2" t="s">
        <v>2517</v>
      </c>
      <c r="N58" s="2" t="s">
        <v>2518</v>
      </c>
      <c r="O58" s="2" t="s">
        <v>2518</v>
      </c>
      <c r="P58" s="2" t="s">
        <v>2518</v>
      </c>
      <c r="Q58" s="2" t="s">
        <v>2518</v>
      </c>
      <c r="R58" s="2" t="s">
        <v>2518</v>
      </c>
    </row>
    <row r="59" spans="2:18" x14ac:dyDescent="0.3">
      <c r="B59" s="2" t="s">
        <v>996</v>
      </c>
      <c r="C59" s="2" t="s">
        <v>2689</v>
      </c>
      <c r="D59" s="2" t="s">
        <v>2508</v>
      </c>
      <c r="E59" s="2" t="s">
        <v>2650</v>
      </c>
      <c r="F59" s="2" t="s">
        <v>2662</v>
      </c>
      <c r="G59" s="27">
        <v>48.444775</v>
      </c>
      <c r="H59" s="28">
        <v>0.1157796</v>
      </c>
      <c r="I59" s="2" t="s">
        <v>2518</v>
      </c>
      <c r="J59" s="2" t="s">
        <v>2518</v>
      </c>
      <c r="K59" s="2" t="s">
        <v>2517</v>
      </c>
      <c r="L59" s="2" t="s">
        <v>2518</v>
      </c>
      <c r="M59" s="2" t="s">
        <v>2518</v>
      </c>
      <c r="N59" s="2" t="s">
        <v>2518</v>
      </c>
      <c r="O59" s="2" t="s">
        <v>2518</v>
      </c>
      <c r="P59" s="2" t="s">
        <v>2518</v>
      </c>
      <c r="Q59" s="2" t="s">
        <v>2517</v>
      </c>
      <c r="R59" s="2" t="s">
        <v>2518</v>
      </c>
    </row>
    <row r="60" spans="2:18" x14ac:dyDescent="0.3">
      <c r="B60" s="2" t="s">
        <v>1059</v>
      </c>
      <c r="C60" s="2" t="s">
        <v>3276</v>
      </c>
      <c r="D60" s="2" t="s">
        <v>2508</v>
      </c>
      <c r="E60" s="2" t="s">
        <v>2582</v>
      </c>
      <c r="F60" s="2" t="s">
        <v>2995</v>
      </c>
      <c r="G60" s="27">
        <v>4.8312508999999997</v>
      </c>
      <c r="H60" s="28">
        <v>-0.34138579999999996</v>
      </c>
      <c r="I60" s="2" t="s">
        <v>2518</v>
      </c>
      <c r="J60" s="2" t="s">
        <v>2518</v>
      </c>
      <c r="K60" s="2" t="s">
        <v>2517</v>
      </c>
      <c r="L60" s="2" t="s">
        <v>2518</v>
      </c>
      <c r="M60" s="2" t="s">
        <v>2518</v>
      </c>
      <c r="N60" s="2" t="s">
        <v>2518</v>
      </c>
      <c r="O60" s="2" t="s">
        <v>2518</v>
      </c>
      <c r="P60" s="2" t="s">
        <v>2518</v>
      </c>
      <c r="Q60" s="2" t="s">
        <v>2517</v>
      </c>
      <c r="R60" s="2" t="s">
        <v>2518</v>
      </c>
    </row>
    <row r="61" spans="2:18" x14ac:dyDescent="0.3">
      <c r="B61" s="2" t="s">
        <v>1061</v>
      </c>
      <c r="C61" s="2" t="s">
        <v>3296</v>
      </c>
      <c r="D61" s="2" t="s">
        <v>2508</v>
      </c>
      <c r="E61" s="2" t="s">
        <v>2785</v>
      </c>
      <c r="F61" s="2" t="s">
        <v>2870</v>
      </c>
      <c r="G61" s="27">
        <v>238.49952039999999</v>
      </c>
      <c r="H61" s="28">
        <v>0.22316030000000001</v>
      </c>
      <c r="I61" s="2" t="s">
        <v>2518</v>
      </c>
      <c r="J61" s="2" t="s">
        <v>2518</v>
      </c>
      <c r="K61" s="2" t="s">
        <v>2517</v>
      </c>
      <c r="L61" s="2" t="s">
        <v>2518</v>
      </c>
      <c r="M61" s="2" t="s">
        <v>2517</v>
      </c>
      <c r="N61" s="2" t="s">
        <v>2518</v>
      </c>
      <c r="O61" s="2" t="s">
        <v>2518</v>
      </c>
      <c r="P61" s="2" t="s">
        <v>2518</v>
      </c>
      <c r="Q61" s="2" t="s">
        <v>2517</v>
      </c>
      <c r="R61" s="2" t="s">
        <v>2518</v>
      </c>
    </row>
    <row r="62" spans="2:18" x14ac:dyDescent="0.3">
      <c r="B62" s="2" t="s">
        <v>1032</v>
      </c>
      <c r="C62" s="2" t="s">
        <v>3038</v>
      </c>
      <c r="D62" s="2" t="s">
        <v>2508</v>
      </c>
      <c r="E62" s="2" t="s">
        <v>2582</v>
      </c>
      <c r="F62" s="2" t="s">
        <v>3034</v>
      </c>
      <c r="G62" s="27">
        <v>113.9026801</v>
      </c>
      <c r="H62" s="28">
        <v>0.34391070000000001</v>
      </c>
      <c r="I62" s="2" t="s">
        <v>2517</v>
      </c>
      <c r="J62" s="2" t="s">
        <v>2518</v>
      </c>
      <c r="K62" s="2" t="s">
        <v>2517</v>
      </c>
      <c r="L62" s="2" t="s">
        <v>2518</v>
      </c>
      <c r="M62" s="2" t="s">
        <v>2517</v>
      </c>
      <c r="N62" s="2" t="s">
        <v>2518</v>
      </c>
      <c r="O62" s="2" t="s">
        <v>2518</v>
      </c>
      <c r="P62" s="2" t="s">
        <v>2518</v>
      </c>
      <c r="Q62" s="2" t="s">
        <v>2517</v>
      </c>
      <c r="R62" s="2" t="s">
        <v>2518</v>
      </c>
    </row>
    <row r="63" spans="2:18" x14ac:dyDescent="0.3">
      <c r="B63" s="2" t="s">
        <v>1006</v>
      </c>
      <c r="C63" s="2" t="s">
        <v>2788</v>
      </c>
      <c r="D63" s="2" t="s">
        <v>2508</v>
      </c>
      <c r="E63" s="2" t="s">
        <v>2797</v>
      </c>
      <c r="F63" s="2" t="s">
        <v>2800</v>
      </c>
      <c r="G63" s="27">
        <v>101.82838169999999</v>
      </c>
      <c r="H63" s="28">
        <v>-1.7488E-3</v>
      </c>
      <c r="I63" s="2" t="s">
        <v>2517</v>
      </c>
      <c r="J63" s="2" t="s">
        <v>2518</v>
      </c>
      <c r="K63" s="2" t="s">
        <v>2517</v>
      </c>
      <c r="L63" s="2" t="s">
        <v>2518</v>
      </c>
      <c r="M63" s="2" t="s">
        <v>2517</v>
      </c>
      <c r="N63" s="2" t="s">
        <v>2518</v>
      </c>
      <c r="O63" s="2" t="s">
        <v>2518</v>
      </c>
      <c r="P63" s="2" t="s">
        <v>2518</v>
      </c>
      <c r="Q63" s="2" t="s">
        <v>2517</v>
      </c>
      <c r="R63" s="2" t="s">
        <v>2518</v>
      </c>
    </row>
    <row r="64" spans="2:18" x14ac:dyDescent="0.3">
      <c r="B64" s="2" t="s">
        <v>1011</v>
      </c>
      <c r="C64" s="2" t="s">
        <v>2835</v>
      </c>
      <c r="D64" s="2" t="s">
        <v>2508</v>
      </c>
      <c r="E64" s="2" t="s">
        <v>2519</v>
      </c>
      <c r="F64" s="2" t="s">
        <v>2845</v>
      </c>
      <c r="G64" s="27">
        <v>8.3582739000000004</v>
      </c>
      <c r="H64" s="28">
        <v>-0.11862360000000001</v>
      </c>
      <c r="I64" s="2" t="s">
        <v>2518</v>
      </c>
      <c r="J64" s="2" t="s">
        <v>2518</v>
      </c>
      <c r="K64" s="2" t="s">
        <v>2517</v>
      </c>
      <c r="L64" s="2" t="s">
        <v>2518</v>
      </c>
      <c r="M64" s="2" t="s">
        <v>2518</v>
      </c>
      <c r="N64" s="2" t="s">
        <v>2518</v>
      </c>
      <c r="O64" s="2" t="s">
        <v>2518</v>
      </c>
      <c r="P64" s="2" t="s">
        <v>2518</v>
      </c>
      <c r="Q64" s="2" t="s">
        <v>2517</v>
      </c>
      <c r="R64" s="2" t="s">
        <v>2518</v>
      </c>
    </row>
    <row r="65" spans="2:18" x14ac:dyDescent="0.3">
      <c r="B65" s="2" t="s">
        <v>1044</v>
      </c>
      <c r="C65" s="2" t="s">
        <v>3142</v>
      </c>
      <c r="D65" s="2" t="s">
        <v>2508</v>
      </c>
      <c r="E65" s="2" t="s">
        <v>3138</v>
      </c>
      <c r="F65" s="2" t="s">
        <v>3140</v>
      </c>
      <c r="G65" s="27">
        <v>115.91675049999999</v>
      </c>
      <c r="H65" s="28">
        <v>-8.3928600000000006E-2</v>
      </c>
      <c r="I65" s="2" t="s">
        <v>2518</v>
      </c>
      <c r="J65" s="2" t="s">
        <v>2518</v>
      </c>
      <c r="K65" s="2" t="s">
        <v>2517</v>
      </c>
      <c r="L65" s="2" t="s">
        <v>2518</v>
      </c>
      <c r="M65" s="2" t="s">
        <v>2517</v>
      </c>
      <c r="N65" s="2" t="s">
        <v>2518</v>
      </c>
      <c r="O65" s="2" t="s">
        <v>2518</v>
      </c>
      <c r="P65" s="2" t="s">
        <v>2518</v>
      </c>
      <c r="Q65" s="2" t="s">
        <v>2517</v>
      </c>
      <c r="R65" s="2" t="s">
        <v>2518</v>
      </c>
    </row>
    <row r="66" spans="2:18" x14ac:dyDescent="0.3">
      <c r="B66" s="2" t="s">
        <v>1048</v>
      </c>
      <c r="C66" s="2" t="s">
        <v>3179</v>
      </c>
      <c r="D66" s="2" t="s">
        <v>2508</v>
      </c>
      <c r="E66" s="2" t="s">
        <v>2519</v>
      </c>
      <c r="F66" s="2" t="s">
        <v>3188</v>
      </c>
      <c r="G66" s="27">
        <v>189.43322409999999</v>
      </c>
      <c r="H66" s="28">
        <v>-0.22678349999999997</v>
      </c>
      <c r="I66" s="2" t="s">
        <v>2518</v>
      </c>
      <c r="J66" s="2" t="s">
        <v>2518</v>
      </c>
      <c r="K66" s="2" t="s">
        <v>2517</v>
      </c>
      <c r="L66" s="2" t="s">
        <v>2518</v>
      </c>
      <c r="M66" s="2" t="s">
        <v>2517</v>
      </c>
      <c r="N66" s="2" t="s">
        <v>2518</v>
      </c>
      <c r="O66" s="2" t="s">
        <v>2518</v>
      </c>
      <c r="P66" s="2" t="s">
        <v>2518</v>
      </c>
      <c r="Q66" s="2" t="s">
        <v>2517</v>
      </c>
      <c r="R66" s="2" t="s">
        <v>2518</v>
      </c>
    </row>
    <row r="67" spans="2:18" x14ac:dyDescent="0.3">
      <c r="B67" s="2" t="s">
        <v>1028</v>
      </c>
      <c r="C67" s="2" t="s">
        <v>3003</v>
      </c>
      <c r="D67" s="2" t="s">
        <v>2508</v>
      </c>
      <c r="E67" s="2" t="s">
        <v>2785</v>
      </c>
      <c r="F67" s="2" t="s">
        <v>2987</v>
      </c>
      <c r="G67" s="27">
        <v>10.546859299999999</v>
      </c>
      <c r="H67" s="28">
        <v>0.39364159999999998</v>
      </c>
      <c r="I67" s="2" t="s">
        <v>2518</v>
      </c>
      <c r="J67" s="2" t="s">
        <v>2518</v>
      </c>
      <c r="K67" s="2" t="s">
        <v>2517</v>
      </c>
      <c r="L67" s="2" t="s">
        <v>2518</v>
      </c>
      <c r="M67" s="2" t="s">
        <v>2518</v>
      </c>
      <c r="N67" s="2" t="s">
        <v>2518</v>
      </c>
      <c r="O67" s="2" t="s">
        <v>2518</v>
      </c>
      <c r="P67" s="2" t="s">
        <v>2518</v>
      </c>
      <c r="Q67" s="2" t="s">
        <v>2517</v>
      </c>
      <c r="R67" s="2" t="s">
        <v>2518</v>
      </c>
    </row>
    <row r="68" spans="2:18" x14ac:dyDescent="0.3">
      <c r="B68" s="2" t="s">
        <v>1034</v>
      </c>
      <c r="C68" s="2" t="s">
        <v>3054</v>
      </c>
      <c r="D68" s="2" t="s">
        <v>2508</v>
      </c>
      <c r="E68" s="2" t="s">
        <v>2582</v>
      </c>
      <c r="F68" s="2" t="s">
        <v>3064</v>
      </c>
      <c r="G68" s="27">
        <v>14.595897300000001</v>
      </c>
      <c r="H68" s="28">
        <v>-0.10785460000000001</v>
      </c>
      <c r="I68" s="2" t="s">
        <v>2518</v>
      </c>
      <c r="J68" s="2" t="s">
        <v>2518</v>
      </c>
      <c r="K68" s="2" t="s">
        <v>2517</v>
      </c>
      <c r="L68" s="2" t="s">
        <v>2518</v>
      </c>
      <c r="M68" s="2" t="s">
        <v>2518</v>
      </c>
      <c r="N68" s="2" t="s">
        <v>2518</v>
      </c>
      <c r="O68" s="2" t="s">
        <v>2518</v>
      </c>
      <c r="P68" s="2" t="s">
        <v>2518</v>
      </c>
      <c r="Q68" s="2" t="s">
        <v>2517</v>
      </c>
      <c r="R68" s="2" t="s">
        <v>2518</v>
      </c>
    </row>
    <row r="69" spans="2:18" x14ac:dyDescent="0.3">
      <c r="B69" s="2" t="s">
        <v>1049</v>
      </c>
      <c r="C69" s="2" t="s">
        <v>3190</v>
      </c>
      <c r="D69" s="2" t="s">
        <v>2508</v>
      </c>
      <c r="E69" s="2" t="s">
        <v>2825</v>
      </c>
      <c r="F69" s="2" t="s">
        <v>2827</v>
      </c>
      <c r="G69" s="27">
        <v>100.4343265</v>
      </c>
      <c r="H69" s="28">
        <v>8.6229899999999998E-2</v>
      </c>
      <c r="I69" s="2" t="s">
        <v>2517</v>
      </c>
      <c r="J69" s="2" t="s">
        <v>2518</v>
      </c>
      <c r="K69" s="2" t="s">
        <v>2517</v>
      </c>
      <c r="L69" s="2" t="s">
        <v>2518</v>
      </c>
      <c r="M69" s="2" t="s">
        <v>2517</v>
      </c>
      <c r="N69" s="2" t="s">
        <v>2518</v>
      </c>
      <c r="O69" s="2" t="s">
        <v>2518</v>
      </c>
      <c r="P69" s="2" t="s">
        <v>2518</v>
      </c>
      <c r="Q69" s="2" t="s">
        <v>2517</v>
      </c>
      <c r="R69" s="2" t="s">
        <v>2518</v>
      </c>
    </row>
    <row r="70" spans="2:18" x14ac:dyDescent="0.3">
      <c r="B70" s="2" t="s">
        <v>1017</v>
      </c>
      <c r="C70" s="2" t="s">
        <v>2902</v>
      </c>
      <c r="D70" s="2" t="s">
        <v>2508</v>
      </c>
      <c r="E70" s="2" t="s">
        <v>2650</v>
      </c>
      <c r="F70" s="2" t="s">
        <v>2891</v>
      </c>
      <c r="G70" s="27">
        <v>91.297767199999996</v>
      </c>
      <c r="H70" s="28">
        <v>0.23092569999999998</v>
      </c>
      <c r="I70" s="2" t="s">
        <v>2518</v>
      </c>
      <c r="J70" s="2" t="s">
        <v>2518</v>
      </c>
      <c r="K70" s="2" t="s">
        <v>2517</v>
      </c>
      <c r="L70" s="2" t="s">
        <v>2518</v>
      </c>
      <c r="M70" s="2" t="s">
        <v>2517</v>
      </c>
      <c r="N70" s="2" t="s">
        <v>2518</v>
      </c>
      <c r="O70" s="2" t="s">
        <v>2518</v>
      </c>
      <c r="P70" s="2" t="s">
        <v>2518</v>
      </c>
      <c r="Q70" s="2" t="s">
        <v>2517</v>
      </c>
      <c r="R70" s="2" t="s">
        <v>2518</v>
      </c>
    </row>
    <row r="71" spans="2:18" x14ac:dyDescent="0.3">
      <c r="B71" s="2" t="s">
        <v>982</v>
      </c>
      <c r="C71" s="2" t="s">
        <v>2504</v>
      </c>
      <c r="D71" s="2" t="s">
        <v>2508</v>
      </c>
      <c r="E71" s="2" t="s">
        <v>2519</v>
      </c>
      <c r="F71" s="2" t="s">
        <v>2522</v>
      </c>
      <c r="G71" s="27">
        <v>44.709198100000002</v>
      </c>
      <c r="H71" s="28">
        <v>0.1455351</v>
      </c>
      <c r="I71" s="2" t="s">
        <v>2517</v>
      </c>
      <c r="J71" s="2" t="s">
        <v>2518</v>
      </c>
      <c r="K71" s="2" t="s">
        <v>2517</v>
      </c>
      <c r="L71" s="2" t="s">
        <v>2518</v>
      </c>
      <c r="M71" s="2" t="s">
        <v>2517</v>
      </c>
      <c r="N71" s="2" t="s">
        <v>2518</v>
      </c>
      <c r="O71" s="2" t="s">
        <v>2518</v>
      </c>
      <c r="P71" s="2" t="s">
        <v>2518</v>
      </c>
      <c r="Q71" s="2" t="s">
        <v>2517</v>
      </c>
      <c r="R71" s="2" t="s">
        <v>2518</v>
      </c>
    </row>
    <row r="72" spans="2:18" x14ac:dyDescent="0.3">
      <c r="B72" s="2" t="s">
        <v>1055</v>
      </c>
      <c r="C72" s="2" t="s">
        <v>3240</v>
      </c>
      <c r="D72" s="2" t="s">
        <v>2508</v>
      </c>
      <c r="E72" s="2" t="s">
        <v>2519</v>
      </c>
      <c r="F72" s="2" t="s">
        <v>3239</v>
      </c>
      <c r="G72" s="27">
        <v>21.647346800000001</v>
      </c>
      <c r="H72" s="28">
        <v>-0.28826289999999999</v>
      </c>
      <c r="I72" s="2" t="s">
        <v>2518</v>
      </c>
      <c r="J72" s="2" t="s">
        <v>2518</v>
      </c>
      <c r="K72" s="2" t="s">
        <v>2517</v>
      </c>
      <c r="L72" s="2" t="s">
        <v>2518</v>
      </c>
      <c r="M72" s="2" t="s">
        <v>2517</v>
      </c>
      <c r="N72" s="2" t="s">
        <v>2518</v>
      </c>
      <c r="O72" s="2" t="s">
        <v>2518</v>
      </c>
      <c r="P72" s="2" t="s">
        <v>2518</v>
      </c>
      <c r="Q72" s="2" t="s">
        <v>2517</v>
      </c>
      <c r="R72" s="2" t="s">
        <v>2518</v>
      </c>
    </row>
    <row r="73" spans="2:18" x14ac:dyDescent="0.3">
      <c r="B73" s="2" t="s">
        <v>1053</v>
      </c>
      <c r="C73" s="2" t="s">
        <v>3221</v>
      </c>
      <c r="D73" s="2" t="s">
        <v>2508</v>
      </c>
      <c r="E73" s="2" t="s">
        <v>2785</v>
      </c>
      <c r="F73" s="2" t="s">
        <v>2870</v>
      </c>
      <c r="G73" s="27">
        <v>223.41937719999999</v>
      </c>
      <c r="H73" s="28">
        <v>-0.11600329999999999</v>
      </c>
      <c r="I73" s="2" t="s">
        <v>2518</v>
      </c>
      <c r="J73" s="2" t="s">
        <v>2518</v>
      </c>
      <c r="K73" s="2" t="s">
        <v>2517</v>
      </c>
      <c r="L73" s="2" t="s">
        <v>2518</v>
      </c>
      <c r="M73" s="2" t="s">
        <v>2517</v>
      </c>
      <c r="N73" s="2" t="s">
        <v>2518</v>
      </c>
      <c r="O73" s="2" t="s">
        <v>2518</v>
      </c>
      <c r="P73" s="2" t="s">
        <v>2518</v>
      </c>
      <c r="Q73" s="2" t="s">
        <v>2517</v>
      </c>
      <c r="R73" s="2" t="s">
        <v>2518</v>
      </c>
    </row>
    <row r="74" spans="2:18" x14ac:dyDescent="0.3">
      <c r="B74" s="2" t="s">
        <v>1030</v>
      </c>
      <c r="C74" s="2" t="s">
        <v>3014</v>
      </c>
      <c r="D74" s="2" t="s">
        <v>2508</v>
      </c>
      <c r="E74" s="2" t="s">
        <v>2582</v>
      </c>
      <c r="F74" s="2" t="s">
        <v>3025</v>
      </c>
      <c r="G74" s="27">
        <v>7.7264615999999995</v>
      </c>
      <c r="H74" s="28">
        <v>0.1917286</v>
      </c>
      <c r="I74" s="2" t="s">
        <v>2518</v>
      </c>
      <c r="J74" s="2" t="s">
        <v>2518</v>
      </c>
      <c r="K74" s="2" t="s">
        <v>2518</v>
      </c>
      <c r="L74" s="2" t="s">
        <v>2517</v>
      </c>
      <c r="M74" s="2" t="s">
        <v>2518</v>
      </c>
      <c r="N74" s="2" t="s">
        <v>2518</v>
      </c>
      <c r="O74" s="2" t="s">
        <v>2518</v>
      </c>
      <c r="P74" s="2" t="s">
        <v>2518</v>
      </c>
      <c r="Q74" s="2" t="s">
        <v>2517</v>
      </c>
      <c r="R74" s="2" t="s">
        <v>2518</v>
      </c>
    </row>
    <row r="75" spans="2:18" x14ac:dyDescent="0.3">
      <c r="B75" s="2" t="s">
        <v>1033</v>
      </c>
      <c r="C75" s="2" t="s">
        <v>3047</v>
      </c>
      <c r="D75" s="2" t="s">
        <v>2508</v>
      </c>
      <c r="E75" s="2" t="s">
        <v>2582</v>
      </c>
      <c r="F75" s="2" t="s">
        <v>3034</v>
      </c>
      <c r="G75" s="27">
        <v>50.491938300000001</v>
      </c>
      <c r="H75" s="28">
        <v>6.0843600000000005E-2</v>
      </c>
      <c r="I75" s="2" t="s">
        <v>2517</v>
      </c>
      <c r="J75" s="2" t="s">
        <v>2518</v>
      </c>
      <c r="K75" s="2" t="s">
        <v>2517</v>
      </c>
      <c r="L75" s="2" t="s">
        <v>2518</v>
      </c>
      <c r="M75" s="2" t="s">
        <v>2518</v>
      </c>
      <c r="N75" s="2" t="s">
        <v>2518</v>
      </c>
      <c r="O75" s="2" t="s">
        <v>2518</v>
      </c>
      <c r="P75" s="2" t="s">
        <v>2518</v>
      </c>
      <c r="Q75" s="2" t="s">
        <v>2517</v>
      </c>
      <c r="R75" s="2" t="s">
        <v>2518</v>
      </c>
    </row>
    <row r="76" spans="2:18" x14ac:dyDescent="0.3">
      <c r="B76" s="2" t="s">
        <v>1013</v>
      </c>
      <c r="C76" s="2" t="s">
        <v>2861</v>
      </c>
      <c r="D76" s="2" t="s">
        <v>2508</v>
      </c>
      <c r="E76" s="2" t="s">
        <v>2785</v>
      </c>
      <c r="F76" s="2" t="s">
        <v>2870</v>
      </c>
      <c r="G76" s="27">
        <v>22.582402999999999</v>
      </c>
      <c r="H76" s="28">
        <v>-0.36779449999999997</v>
      </c>
      <c r="I76" s="2" t="s">
        <v>2518</v>
      </c>
      <c r="J76" s="2" t="s">
        <v>2518</v>
      </c>
      <c r="K76" s="2" t="s">
        <v>2517</v>
      </c>
      <c r="L76" s="2" t="s">
        <v>2518</v>
      </c>
      <c r="M76" s="2" t="s">
        <v>2517</v>
      </c>
      <c r="N76" s="2" t="s">
        <v>2518</v>
      </c>
      <c r="O76" s="2" t="s">
        <v>2518</v>
      </c>
      <c r="P76" s="2" t="s">
        <v>2518</v>
      </c>
      <c r="Q76" s="2" t="s">
        <v>2517</v>
      </c>
      <c r="R76" s="2" t="s">
        <v>2518</v>
      </c>
    </row>
    <row r="77" spans="2:18" x14ac:dyDescent="0.3">
      <c r="B77" s="2" t="s">
        <v>1046</v>
      </c>
      <c r="C77" s="2" t="s">
        <v>3158</v>
      </c>
      <c r="D77" s="2" t="s">
        <v>2508</v>
      </c>
      <c r="E77" s="2" t="s">
        <v>2825</v>
      </c>
      <c r="F77" s="2" t="s">
        <v>3168</v>
      </c>
      <c r="G77" s="27">
        <v>108.0472934</v>
      </c>
      <c r="H77" s="28">
        <v>0.3191079</v>
      </c>
      <c r="I77" s="2" t="s">
        <v>2518</v>
      </c>
      <c r="J77" s="2" t="s">
        <v>2518</v>
      </c>
      <c r="K77" s="2" t="s">
        <v>2517</v>
      </c>
      <c r="L77" s="2" t="s">
        <v>2518</v>
      </c>
      <c r="M77" s="2" t="s">
        <v>2517</v>
      </c>
      <c r="N77" s="2" t="s">
        <v>2518</v>
      </c>
      <c r="O77" s="2" t="s">
        <v>2518</v>
      </c>
      <c r="P77" s="2" t="s">
        <v>2518</v>
      </c>
      <c r="Q77" s="2" t="s">
        <v>2517</v>
      </c>
      <c r="R77" s="2" t="s">
        <v>2518</v>
      </c>
    </row>
    <row r="78" spans="2:18" x14ac:dyDescent="0.3">
      <c r="B78" s="2" t="s">
        <v>1003</v>
      </c>
      <c r="C78" s="2" t="s">
        <v>2756</v>
      </c>
      <c r="D78" s="2" t="s">
        <v>2508</v>
      </c>
      <c r="E78" s="2" t="s">
        <v>2753</v>
      </c>
      <c r="F78" s="2" t="s">
        <v>2765</v>
      </c>
      <c r="G78" s="27">
        <v>9.4334145000000014</v>
      </c>
      <c r="H78" s="28">
        <v>0.19935169999999999</v>
      </c>
      <c r="I78" s="2" t="s">
        <v>2518</v>
      </c>
      <c r="J78" s="2" t="s">
        <v>2518</v>
      </c>
      <c r="K78" s="2" t="s">
        <v>2518</v>
      </c>
      <c r="L78" s="2" t="s">
        <v>2517</v>
      </c>
      <c r="M78" s="2" t="s">
        <v>2518</v>
      </c>
      <c r="N78" s="2" t="s">
        <v>2518</v>
      </c>
      <c r="O78" s="2" t="s">
        <v>2518</v>
      </c>
      <c r="P78" s="2" t="s">
        <v>2518</v>
      </c>
      <c r="Q78" s="2" t="s">
        <v>2517</v>
      </c>
      <c r="R78" s="2" t="s">
        <v>2518</v>
      </c>
    </row>
    <row r="79" spans="2:18" x14ac:dyDescent="0.3">
      <c r="B79" s="2" t="s">
        <v>990</v>
      </c>
      <c r="C79" s="2" t="s">
        <v>2622</v>
      </c>
      <c r="D79" s="2" t="s">
        <v>2508</v>
      </c>
      <c r="E79" s="2" t="s">
        <v>2582</v>
      </c>
      <c r="F79" s="2" t="s">
        <v>2589</v>
      </c>
      <c r="G79" s="27">
        <v>129.19928669999999</v>
      </c>
      <c r="H79" s="28">
        <v>0.34448230000000002</v>
      </c>
      <c r="I79" s="2" t="s">
        <v>2517</v>
      </c>
      <c r="J79" s="2" t="s">
        <v>2518</v>
      </c>
      <c r="K79" s="2" t="s">
        <v>2517</v>
      </c>
      <c r="L79" s="2" t="s">
        <v>2518</v>
      </c>
      <c r="M79" s="2" t="s">
        <v>2517</v>
      </c>
      <c r="N79" s="2" t="s">
        <v>2518</v>
      </c>
      <c r="O79" s="2" t="s">
        <v>2518</v>
      </c>
      <c r="P79" s="2" t="s">
        <v>2518</v>
      </c>
      <c r="Q79" s="2" t="s">
        <v>2517</v>
      </c>
      <c r="R79" s="2" t="s">
        <v>2518</v>
      </c>
    </row>
    <row r="80" spans="2:18" x14ac:dyDescent="0.3">
      <c r="B80" s="2" t="s">
        <v>986</v>
      </c>
      <c r="C80" s="2" t="s">
        <v>2574</v>
      </c>
      <c r="D80" s="2" t="s">
        <v>2508</v>
      </c>
      <c r="E80" s="2" t="s">
        <v>2582</v>
      </c>
      <c r="F80" s="2" t="s">
        <v>2561</v>
      </c>
      <c r="G80" s="27">
        <v>22.338325000000001</v>
      </c>
      <c r="H80" s="28">
        <v>-7.0028E-3</v>
      </c>
      <c r="I80" s="2" t="s">
        <v>2518</v>
      </c>
      <c r="J80" s="2" t="s">
        <v>2518</v>
      </c>
      <c r="K80" s="2" t="s">
        <v>2517</v>
      </c>
      <c r="L80" s="2" t="s">
        <v>2518</v>
      </c>
      <c r="M80" s="2" t="s">
        <v>2518</v>
      </c>
      <c r="N80" s="2" t="s">
        <v>2518</v>
      </c>
      <c r="O80" s="2" t="s">
        <v>2518</v>
      </c>
      <c r="P80" s="2" t="s">
        <v>2518</v>
      </c>
      <c r="Q80" s="2" t="s">
        <v>2517</v>
      </c>
      <c r="R80" s="2" t="s">
        <v>2518</v>
      </c>
    </row>
    <row r="81" spans="2:18" x14ac:dyDescent="0.3">
      <c r="B81" s="2" t="s">
        <v>1036</v>
      </c>
      <c r="C81" s="2" t="s">
        <v>3075</v>
      </c>
      <c r="D81" s="2" t="s">
        <v>2508</v>
      </c>
      <c r="E81" s="2" t="s">
        <v>2582</v>
      </c>
      <c r="F81" s="2" t="s">
        <v>3079</v>
      </c>
      <c r="G81" s="27">
        <v>50.234522299999995</v>
      </c>
      <c r="H81" s="28">
        <v>0.31713170000000002</v>
      </c>
      <c r="I81" s="2" t="s">
        <v>2517</v>
      </c>
      <c r="J81" s="2" t="s">
        <v>2518</v>
      </c>
      <c r="K81" s="2" t="s">
        <v>2517</v>
      </c>
      <c r="L81" s="2" t="s">
        <v>2518</v>
      </c>
      <c r="M81" s="2" t="s">
        <v>2517</v>
      </c>
      <c r="N81" s="2" t="s">
        <v>2518</v>
      </c>
      <c r="O81" s="2" t="s">
        <v>2518</v>
      </c>
      <c r="P81" s="2" t="s">
        <v>2518</v>
      </c>
      <c r="Q81" s="2" t="s">
        <v>2517</v>
      </c>
      <c r="R81" s="2" t="s">
        <v>2518</v>
      </c>
    </row>
    <row r="82" spans="2:18" x14ac:dyDescent="0.3">
      <c r="B82" s="2" t="s">
        <v>1038</v>
      </c>
      <c r="C82" s="2" t="s">
        <v>3095</v>
      </c>
      <c r="D82" s="2" t="s">
        <v>2508</v>
      </c>
      <c r="E82" s="2" t="s">
        <v>2617</v>
      </c>
      <c r="F82" s="2" t="s">
        <v>3104</v>
      </c>
      <c r="G82" s="27">
        <v>24.685131300000002</v>
      </c>
      <c r="H82" s="28">
        <v>-0.14410600000000001</v>
      </c>
      <c r="I82" s="2" t="s">
        <v>2518</v>
      </c>
      <c r="J82" s="2" t="s">
        <v>2518</v>
      </c>
      <c r="K82" s="2" t="s">
        <v>2517</v>
      </c>
      <c r="L82" s="2" t="s">
        <v>2518</v>
      </c>
      <c r="M82" s="2" t="s">
        <v>2518</v>
      </c>
      <c r="N82" s="2" t="s">
        <v>2518</v>
      </c>
      <c r="O82" s="2" t="s">
        <v>2518</v>
      </c>
      <c r="P82" s="2" t="s">
        <v>2518</v>
      </c>
      <c r="Q82" s="2" t="s">
        <v>2517</v>
      </c>
      <c r="R82" s="2" t="s">
        <v>2518</v>
      </c>
    </row>
    <row r="83" spans="2:18" x14ac:dyDescent="0.3">
      <c r="B83" s="2" t="s">
        <v>1037</v>
      </c>
      <c r="C83" s="2" t="s">
        <v>3086</v>
      </c>
      <c r="D83" s="2" t="s">
        <v>2508</v>
      </c>
      <c r="E83" s="2" t="s">
        <v>2582</v>
      </c>
      <c r="F83" s="2" t="s">
        <v>3064</v>
      </c>
      <c r="G83" s="27">
        <v>70.0008646</v>
      </c>
      <c r="H83" s="28">
        <v>-8.3201400000000009E-2</v>
      </c>
      <c r="I83" s="2" t="s">
        <v>2518</v>
      </c>
      <c r="J83" s="2" t="s">
        <v>2518</v>
      </c>
      <c r="K83" s="2" t="s">
        <v>2517</v>
      </c>
      <c r="L83" s="2" t="s">
        <v>2518</v>
      </c>
      <c r="M83" s="2" t="s">
        <v>2517</v>
      </c>
      <c r="N83" s="2" t="s">
        <v>2518</v>
      </c>
      <c r="O83" s="2" t="s">
        <v>2518</v>
      </c>
      <c r="P83" s="2" t="s">
        <v>2518</v>
      </c>
      <c r="Q83" s="2" t="s">
        <v>2517</v>
      </c>
      <c r="R83" s="2" t="s">
        <v>2518</v>
      </c>
    </row>
    <row r="84" spans="2:18" x14ac:dyDescent="0.3">
      <c r="B84" s="2" t="s">
        <v>1035</v>
      </c>
      <c r="C84" s="2" t="s">
        <v>3068</v>
      </c>
      <c r="D84" s="2" t="s">
        <v>2508</v>
      </c>
      <c r="E84" s="2" t="s">
        <v>2582</v>
      </c>
      <c r="F84" s="2" t="s">
        <v>3064</v>
      </c>
      <c r="G84" s="27">
        <v>11.3583195</v>
      </c>
      <c r="H84" s="28">
        <v>-8.4518700000000002E-2</v>
      </c>
      <c r="I84" s="2" t="s">
        <v>2518</v>
      </c>
      <c r="J84" s="2" t="s">
        <v>2518</v>
      </c>
      <c r="K84" s="2" t="s">
        <v>2518</v>
      </c>
      <c r="L84" s="2" t="s">
        <v>2517</v>
      </c>
      <c r="M84" s="2" t="s">
        <v>2518</v>
      </c>
      <c r="N84" s="2" t="s">
        <v>2518</v>
      </c>
      <c r="O84" s="2" t="s">
        <v>2518</v>
      </c>
      <c r="P84" s="2" t="s">
        <v>2518</v>
      </c>
      <c r="Q84" s="2" t="s">
        <v>2517</v>
      </c>
      <c r="R84" s="2" t="s">
        <v>2518</v>
      </c>
    </row>
    <row r="85" spans="2:18" x14ac:dyDescent="0.3">
      <c r="B85" s="2" t="s">
        <v>1026</v>
      </c>
      <c r="C85" s="2" t="s">
        <v>2990</v>
      </c>
      <c r="D85" s="2" t="s">
        <v>2508</v>
      </c>
      <c r="E85" s="2" t="s">
        <v>2999</v>
      </c>
      <c r="F85" s="2" t="s">
        <v>2995</v>
      </c>
      <c r="G85" s="27">
        <v>23.896271100000003</v>
      </c>
      <c r="H85" s="28">
        <v>0.26666669999999998</v>
      </c>
      <c r="I85" s="2" t="s">
        <v>2518</v>
      </c>
      <c r="J85" s="2" t="s">
        <v>2518</v>
      </c>
      <c r="K85" s="2" t="s">
        <v>2517</v>
      </c>
      <c r="L85" s="2" t="s">
        <v>2518</v>
      </c>
      <c r="M85" s="2" t="s">
        <v>2518</v>
      </c>
      <c r="N85" s="2" t="s">
        <v>2518</v>
      </c>
      <c r="O85" s="2" t="s">
        <v>2518</v>
      </c>
      <c r="P85" s="2" t="s">
        <v>2518</v>
      </c>
      <c r="Q85" s="2" t="s">
        <v>2517</v>
      </c>
      <c r="R85" s="2" t="s">
        <v>2518</v>
      </c>
    </row>
    <row r="86" spans="2:18" x14ac:dyDescent="0.3">
      <c r="B86" s="2" t="s">
        <v>1000</v>
      </c>
      <c r="C86" s="2" t="s">
        <v>2727</v>
      </c>
      <c r="D86" s="2" t="s">
        <v>2508</v>
      </c>
      <c r="E86" s="2" t="s">
        <v>2650</v>
      </c>
      <c r="F86" s="2" t="s">
        <v>2662</v>
      </c>
      <c r="G86" s="27">
        <v>37.938084699999997</v>
      </c>
      <c r="H86" s="28">
        <v>0.16795010000000002</v>
      </c>
      <c r="I86" s="2" t="s">
        <v>2518</v>
      </c>
      <c r="J86" s="2" t="s">
        <v>2518</v>
      </c>
      <c r="K86" s="2" t="s">
        <v>2517</v>
      </c>
      <c r="L86" s="2" t="s">
        <v>2518</v>
      </c>
      <c r="M86" s="2" t="s">
        <v>2518</v>
      </c>
      <c r="N86" s="2" t="s">
        <v>2518</v>
      </c>
      <c r="O86" s="2" t="s">
        <v>2518</v>
      </c>
      <c r="P86" s="2" t="s">
        <v>2518</v>
      </c>
      <c r="Q86" s="2" t="s">
        <v>2517</v>
      </c>
      <c r="R86" s="2" t="s">
        <v>2518</v>
      </c>
    </row>
    <row r="87" spans="2:18" x14ac:dyDescent="0.3">
      <c r="B87" s="2" t="s">
        <v>995</v>
      </c>
      <c r="C87" s="2" t="s">
        <v>2681</v>
      </c>
      <c r="D87" s="2" t="s">
        <v>2508</v>
      </c>
      <c r="E87" s="2" t="s">
        <v>2650</v>
      </c>
      <c r="F87" s="2" t="s">
        <v>2662</v>
      </c>
      <c r="G87" s="27">
        <v>86.903820999999994</v>
      </c>
      <c r="H87" s="28">
        <v>1.9651700000000001E-2</v>
      </c>
      <c r="I87" s="2" t="s">
        <v>2518</v>
      </c>
      <c r="J87" s="2" t="s">
        <v>2518</v>
      </c>
      <c r="K87" s="2" t="s">
        <v>2517</v>
      </c>
      <c r="L87" s="2" t="s">
        <v>2518</v>
      </c>
      <c r="M87" s="2" t="s">
        <v>2517</v>
      </c>
      <c r="N87" s="2" t="s">
        <v>2518</v>
      </c>
      <c r="O87" s="2" t="s">
        <v>2518</v>
      </c>
      <c r="P87" s="2" t="s">
        <v>2518</v>
      </c>
      <c r="Q87" s="2" t="s">
        <v>2517</v>
      </c>
      <c r="R87" s="2" t="s">
        <v>2518</v>
      </c>
    </row>
    <row r="88" spans="2:18" x14ac:dyDescent="0.3">
      <c r="B88" s="2" t="s">
        <v>1068</v>
      </c>
      <c r="C88" s="2" t="s">
        <v>3353</v>
      </c>
      <c r="D88" s="2" t="s">
        <v>2508</v>
      </c>
      <c r="E88" s="2" t="s">
        <v>2785</v>
      </c>
      <c r="F88" s="2" t="s">
        <v>3329</v>
      </c>
      <c r="G88" s="27">
        <v>11.574041900000001</v>
      </c>
      <c r="H88" s="28">
        <v>0.32502369999999997</v>
      </c>
      <c r="I88" s="2" t="s">
        <v>2518</v>
      </c>
      <c r="J88" s="2" t="s">
        <v>2518</v>
      </c>
      <c r="K88" s="2" t="s">
        <v>2517</v>
      </c>
      <c r="L88" s="2" t="s">
        <v>2518</v>
      </c>
      <c r="M88" s="2" t="s">
        <v>2518</v>
      </c>
      <c r="N88" s="2" t="s">
        <v>2518</v>
      </c>
      <c r="O88" s="2" t="s">
        <v>2518</v>
      </c>
      <c r="P88" s="2" t="s">
        <v>2518</v>
      </c>
      <c r="Q88" s="2" t="s">
        <v>2517</v>
      </c>
      <c r="R88" s="2" t="s">
        <v>2518</v>
      </c>
    </row>
    <row r="89" spans="2:18" x14ac:dyDescent="0.3">
      <c r="B89" s="2" t="s">
        <v>1058</v>
      </c>
      <c r="C89" s="2" t="s">
        <v>3268</v>
      </c>
      <c r="D89" s="2" t="s">
        <v>2508</v>
      </c>
      <c r="E89" s="2" t="s">
        <v>2999</v>
      </c>
      <c r="F89" s="2" t="s">
        <v>3259</v>
      </c>
      <c r="G89" s="27">
        <v>34.120304099999998</v>
      </c>
      <c r="H89" s="28">
        <v>4.2702E-3</v>
      </c>
      <c r="I89" s="2" t="s">
        <v>2518</v>
      </c>
      <c r="J89" s="2" t="s">
        <v>2518</v>
      </c>
      <c r="K89" s="2" t="s">
        <v>2517</v>
      </c>
      <c r="L89" s="2" t="s">
        <v>2518</v>
      </c>
      <c r="M89" s="2" t="s">
        <v>2518</v>
      </c>
      <c r="N89" s="2" t="s">
        <v>2518</v>
      </c>
      <c r="O89" s="2" t="s">
        <v>2518</v>
      </c>
      <c r="P89" s="2" t="s">
        <v>2518</v>
      </c>
      <c r="Q89" s="2" t="s">
        <v>2517</v>
      </c>
      <c r="R89" s="2" t="s">
        <v>2518</v>
      </c>
    </row>
    <row r="90" spans="2:18" x14ac:dyDescent="0.3">
      <c r="B90" s="2" t="s">
        <v>1051</v>
      </c>
      <c r="C90" s="2" t="s">
        <v>3205</v>
      </c>
      <c r="D90" s="2" t="s">
        <v>2508</v>
      </c>
      <c r="E90" s="2" t="s">
        <v>2582</v>
      </c>
      <c r="F90" s="2" t="s">
        <v>3212</v>
      </c>
      <c r="G90" s="27">
        <v>13.0481563</v>
      </c>
      <c r="H90" s="28">
        <v>0.31919550000000002</v>
      </c>
      <c r="I90" s="2" t="s">
        <v>2518</v>
      </c>
      <c r="J90" s="2" t="s">
        <v>2518</v>
      </c>
      <c r="K90" s="2" t="s">
        <v>2517</v>
      </c>
      <c r="L90" s="2" t="s">
        <v>2518</v>
      </c>
      <c r="M90" s="2" t="s">
        <v>2518</v>
      </c>
      <c r="N90" s="2" t="s">
        <v>2518</v>
      </c>
      <c r="O90" s="2" t="s">
        <v>2518</v>
      </c>
      <c r="P90" s="2" t="s">
        <v>2518</v>
      </c>
      <c r="Q90" s="2" t="s">
        <v>2517</v>
      </c>
      <c r="R90" s="2" t="s">
        <v>2518</v>
      </c>
    </row>
    <row r="91" spans="2:18" x14ac:dyDescent="0.3">
      <c r="B91" s="2" t="s">
        <v>1002</v>
      </c>
      <c r="C91" s="2" t="s">
        <v>2744</v>
      </c>
      <c r="D91" s="2" t="s">
        <v>2508</v>
      </c>
      <c r="E91" s="2" t="s">
        <v>2753</v>
      </c>
      <c r="F91" s="2" t="s">
        <v>2755</v>
      </c>
      <c r="G91" s="27">
        <v>6.8052001000000004</v>
      </c>
      <c r="H91" s="28">
        <v>-0.13033609999999998</v>
      </c>
      <c r="I91" s="2" t="s">
        <v>2518</v>
      </c>
      <c r="J91" s="2" t="s">
        <v>2518</v>
      </c>
      <c r="K91" s="2" t="s">
        <v>2518</v>
      </c>
      <c r="L91" s="2" t="s">
        <v>2517</v>
      </c>
      <c r="M91" s="2" t="s">
        <v>2518</v>
      </c>
      <c r="N91" s="2" t="s">
        <v>2518</v>
      </c>
      <c r="O91" s="2" t="s">
        <v>2518</v>
      </c>
      <c r="P91" s="2" t="s">
        <v>2518</v>
      </c>
      <c r="Q91" s="2" t="s">
        <v>2517</v>
      </c>
      <c r="R91" s="2" t="s">
        <v>2518</v>
      </c>
    </row>
    <row r="92" spans="2:18" x14ac:dyDescent="0.3">
      <c r="B92" s="2" t="s">
        <v>984</v>
      </c>
      <c r="C92" s="2" t="s">
        <v>2553</v>
      </c>
      <c r="D92" s="2" t="s">
        <v>2508</v>
      </c>
      <c r="E92" s="2" t="s">
        <v>2548</v>
      </c>
      <c r="F92" s="2" t="s">
        <v>2561</v>
      </c>
      <c r="G92" s="27">
        <v>48.105853000000003</v>
      </c>
      <c r="H92" s="28">
        <v>5.1639699999999997E-2</v>
      </c>
      <c r="I92" s="2" t="s">
        <v>2518</v>
      </c>
      <c r="J92" s="2" t="s">
        <v>2518</v>
      </c>
      <c r="K92" s="2" t="s">
        <v>2517</v>
      </c>
      <c r="L92" s="2" t="s">
        <v>2518</v>
      </c>
      <c r="M92" s="2" t="s">
        <v>2518</v>
      </c>
      <c r="N92" s="2" t="s">
        <v>2518</v>
      </c>
      <c r="O92" s="2" t="s">
        <v>2518</v>
      </c>
      <c r="P92" s="2" t="s">
        <v>2518</v>
      </c>
      <c r="Q92" s="2" t="s">
        <v>2517</v>
      </c>
      <c r="R92" s="2" t="s">
        <v>2518</v>
      </c>
    </row>
    <row r="93" spans="2:18" x14ac:dyDescent="0.3">
      <c r="B93" s="2" t="s">
        <v>987</v>
      </c>
      <c r="C93" s="2" t="s">
        <v>2583</v>
      </c>
      <c r="D93" s="2" t="s">
        <v>2508</v>
      </c>
      <c r="E93" s="2" t="s">
        <v>2582</v>
      </c>
      <c r="F93" s="2" t="s">
        <v>2589</v>
      </c>
      <c r="G93" s="27">
        <v>9.2111806000000005</v>
      </c>
      <c r="H93" s="28">
        <v>0.87686869999999995</v>
      </c>
      <c r="I93" s="2" t="s">
        <v>2517</v>
      </c>
      <c r="J93" s="2" t="s">
        <v>2518</v>
      </c>
      <c r="K93" s="2" t="s">
        <v>2518</v>
      </c>
      <c r="L93" s="2" t="s">
        <v>2517</v>
      </c>
      <c r="M93" s="2" t="s">
        <v>2518</v>
      </c>
      <c r="N93" s="2" t="s">
        <v>2518</v>
      </c>
      <c r="O93" s="2" t="s">
        <v>2518</v>
      </c>
      <c r="P93" s="2" t="s">
        <v>2518</v>
      </c>
      <c r="Q93" s="2" t="s">
        <v>2517</v>
      </c>
      <c r="R93" s="2" t="s">
        <v>2518</v>
      </c>
    </row>
    <row r="94" spans="2:18" x14ac:dyDescent="0.3">
      <c r="B94" s="2" t="s">
        <v>988</v>
      </c>
      <c r="C94" s="2" t="s">
        <v>2597</v>
      </c>
      <c r="D94" s="2" t="s">
        <v>2508</v>
      </c>
      <c r="E94" s="2" t="s">
        <v>2582</v>
      </c>
      <c r="F94" s="2" t="s">
        <v>2607</v>
      </c>
      <c r="G94" s="27">
        <v>29.894292799999999</v>
      </c>
      <c r="H94" s="28">
        <v>2.15728E-2</v>
      </c>
      <c r="I94" s="2" t="s">
        <v>2518</v>
      </c>
      <c r="J94" s="2" t="s">
        <v>2518</v>
      </c>
      <c r="K94" s="2" t="s">
        <v>2517</v>
      </c>
      <c r="L94" s="2" t="s">
        <v>2518</v>
      </c>
      <c r="M94" s="2" t="s">
        <v>2518</v>
      </c>
      <c r="N94" s="2" t="s">
        <v>2518</v>
      </c>
      <c r="O94" s="2" t="s">
        <v>2518</v>
      </c>
      <c r="P94" s="2" t="s">
        <v>2518</v>
      </c>
      <c r="Q94" s="2" t="s">
        <v>2517</v>
      </c>
      <c r="R94" s="2" t="s">
        <v>2518</v>
      </c>
    </row>
    <row r="95" spans="2:18" x14ac:dyDescent="0.3">
      <c r="B95" s="2" t="s">
        <v>1007</v>
      </c>
      <c r="C95" s="2" t="s">
        <v>2802</v>
      </c>
      <c r="D95" s="2" t="s">
        <v>2508</v>
      </c>
      <c r="E95" s="2" t="s">
        <v>2797</v>
      </c>
      <c r="F95" s="2" t="s">
        <v>2809</v>
      </c>
      <c r="G95" s="27">
        <v>4.8802089999999998</v>
      </c>
      <c r="H95" s="28">
        <v>-0.25194169999999999</v>
      </c>
      <c r="I95" s="2" t="s">
        <v>2517</v>
      </c>
      <c r="J95" s="2" t="s">
        <v>2518</v>
      </c>
      <c r="K95" s="2" t="s">
        <v>2518</v>
      </c>
      <c r="L95" s="2" t="s">
        <v>2517</v>
      </c>
      <c r="M95" s="2" t="s">
        <v>2518</v>
      </c>
      <c r="N95" s="2" t="s">
        <v>2518</v>
      </c>
      <c r="O95" s="2" t="s">
        <v>2518</v>
      </c>
      <c r="P95" s="2" t="s">
        <v>2518</v>
      </c>
      <c r="Q95" s="2" t="s">
        <v>2517</v>
      </c>
      <c r="R95" s="2" t="s">
        <v>2518</v>
      </c>
    </row>
    <row r="96" spans="2:18" x14ac:dyDescent="0.3">
      <c r="B96" s="2" t="s">
        <v>1015</v>
      </c>
      <c r="C96" s="2" t="s">
        <v>2882</v>
      </c>
      <c r="D96" s="2" t="s">
        <v>2508</v>
      </c>
      <c r="E96" s="2" t="s">
        <v>2650</v>
      </c>
      <c r="F96" s="2" t="s">
        <v>2891</v>
      </c>
      <c r="G96" s="27">
        <v>5.0171337999999999</v>
      </c>
      <c r="H96" s="28">
        <v>-3.8548800000000001E-2</v>
      </c>
      <c r="I96" s="2" t="s">
        <v>2518</v>
      </c>
      <c r="J96" s="2" t="s">
        <v>2518</v>
      </c>
      <c r="K96" s="2" t="s">
        <v>2518</v>
      </c>
      <c r="L96" s="2" t="s">
        <v>2517</v>
      </c>
      <c r="M96" s="2" t="s">
        <v>2518</v>
      </c>
      <c r="N96" s="2" t="s">
        <v>2518</v>
      </c>
      <c r="O96" s="2" t="s">
        <v>2518</v>
      </c>
      <c r="P96" s="2" t="s">
        <v>2518</v>
      </c>
      <c r="Q96" s="2" t="s">
        <v>2517</v>
      </c>
      <c r="R96" s="2" t="s">
        <v>2518</v>
      </c>
    </row>
    <row r="97" spans="2:18" x14ac:dyDescent="0.3">
      <c r="B97" s="2" t="s">
        <v>989</v>
      </c>
      <c r="C97" s="2" t="s">
        <v>2609</v>
      </c>
      <c r="D97" s="2" t="s">
        <v>2508</v>
      </c>
      <c r="E97" s="2" t="s">
        <v>2617</v>
      </c>
      <c r="F97" s="2" t="s">
        <v>2620</v>
      </c>
      <c r="G97" s="27">
        <v>7.8215881999999999</v>
      </c>
      <c r="H97" s="28">
        <v>4.1582600000000004E-2</v>
      </c>
      <c r="I97" s="2" t="s">
        <v>2518</v>
      </c>
      <c r="J97" s="2" t="s">
        <v>2518</v>
      </c>
      <c r="K97" s="2" t="s">
        <v>2518</v>
      </c>
      <c r="L97" s="2" t="s">
        <v>2517</v>
      </c>
      <c r="M97" s="2" t="s">
        <v>2518</v>
      </c>
      <c r="N97" s="2" t="s">
        <v>2518</v>
      </c>
      <c r="O97" s="2" t="s">
        <v>2518</v>
      </c>
      <c r="P97" s="2" t="s">
        <v>2518</v>
      </c>
      <c r="Q97" s="2" t="s">
        <v>2517</v>
      </c>
      <c r="R97" s="2" t="s">
        <v>2518</v>
      </c>
    </row>
    <row r="98" spans="2:18" x14ac:dyDescent="0.3">
      <c r="B98" s="2" t="s">
        <v>1063</v>
      </c>
      <c r="C98" s="2" t="s">
        <v>3319</v>
      </c>
      <c r="D98" s="2" t="s">
        <v>2508</v>
      </c>
      <c r="E98" s="2" t="s">
        <v>2582</v>
      </c>
      <c r="F98" s="2" t="s">
        <v>2586</v>
      </c>
      <c r="G98" s="27">
        <v>8.8903230000000004</v>
      </c>
      <c r="H98" s="28">
        <v>-3.6824599999999999E-2</v>
      </c>
      <c r="I98" s="2" t="s">
        <v>2518</v>
      </c>
      <c r="J98" s="2" t="s">
        <v>2518</v>
      </c>
      <c r="K98" s="2" t="s">
        <v>2518</v>
      </c>
      <c r="L98" s="2" t="s">
        <v>2517</v>
      </c>
      <c r="M98" s="2" t="s">
        <v>2518</v>
      </c>
      <c r="N98" s="2" t="s">
        <v>2518</v>
      </c>
      <c r="O98" s="2" t="s">
        <v>2518</v>
      </c>
      <c r="P98" s="2" t="s">
        <v>2518</v>
      </c>
      <c r="Q98" s="2" t="s">
        <v>2517</v>
      </c>
      <c r="R98" s="2" t="s">
        <v>2518</v>
      </c>
    </row>
    <row r="99" spans="2:18" x14ac:dyDescent="0.3">
      <c r="B99" s="2" t="s">
        <v>1025</v>
      </c>
      <c r="C99" s="2" t="s">
        <v>2978</v>
      </c>
      <c r="D99" s="2" t="s">
        <v>2508</v>
      </c>
      <c r="E99" s="2" t="s">
        <v>2650</v>
      </c>
      <c r="F99" s="2" t="s">
        <v>2987</v>
      </c>
      <c r="G99" s="27">
        <v>6.3133383000000007</v>
      </c>
      <c r="H99" s="28">
        <v>-0.39323970000000003</v>
      </c>
      <c r="I99" s="2" t="s">
        <v>2518</v>
      </c>
      <c r="J99" s="2" t="s">
        <v>2518</v>
      </c>
      <c r="K99" s="2" t="s">
        <v>2517</v>
      </c>
      <c r="L99" s="2" t="s">
        <v>2518</v>
      </c>
      <c r="M99" s="2" t="s">
        <v>2518</v>
      </c>
      <c r="N99" s="2" t="s">
        <v>2518</v>
      </c>
      <c r="O99" s="2" t="s">
        <v>2518</v>
      </c>
      <c r="P99" s="2" t="s">
        <v>2518</v>
      </c>
      <c r="Q99" s="2" t="s">
        <v>2517</v>
      </c>
      <c r="R99" s="2" t="s">
        <v>2518</v>
      </c>
    </row>
    <row r="100" spans="2:18" x14ac:dyDescent="0.3">
      <c r="B100" s="2" t="s">
        <v>1050</v>
      </c>
      <c r="C100" s="2" t="s">
        <v>3197</v>
      </c>
      <c r="D100" s="2" t="s">
        <v>2508</v>
      </c>
      <c r="E100" s="2" t="s">
        <v>2825</v>
      </c>
      <c r="F100" s="2" t="s">
        <v>3168</v>
      </c>
      <c r="G100" s="27">
        <v>19.905647999999999</v>
      </c>
      <c r="H100" s="28">
        <v>-0.20922760000000001</v>
      </c>
      <c r="I100" s="2" t="s">
        <v>2518</v>
      </c>
      <c r="J100" s="2" t="s">
        <v>2518</v>
      </c>
      <c r="K100" s="2" t="s">
        <v>2518</v>
      </c>
      <c r="L100" s="2" t="s">
        <v>2517</v>
      </c>
      <c r="M100" s="2" t="s">
        <v>2518</v>
      </c>
      <c r="N100" s="2" t="s">
        <v>2518</v>
      </c>
      <c r="O100" s="2" t="s">
        <v>2518</v>
      </c>
      <c r="P100" s="2" t="s">
        <v>2518</v>
      </c>
      <c r="Q100" s="2" t="s">
        <v>2517</v>
      </c>
      <c r="R100" s="2" t="s">
        <v>2518</v>
      </c>
    </row>
    <row r="101" spans="2:18" x14ac:dyDescent="0.3">
      <c r="B101" s="2" t="s">
        <v>1070</v>
      </c>
      <c r="C101" s="2" t="s">
        <v>3369</v>
      </c>
      <c r="D101" s="2" t="s">
        <v>2508</v>
      </c>
      <c r="E101" s="2" t="s">
        <v>2785</v>
      </c>
      <c r="F101" s="2" t="s">
        <v>3336</v>
      </c>
      <c r="G101" s="27">
        <v>2.3167010000000001</v>
      </c>
      <c r="H101" s="28">
        <v>-0.30204809999999999</v>
      </c>
      <c r="I101" s="2" t="s">
        <v>2518</v>
      </c>
      <c r="J101" s="2" t="s">
        <v>2518</v>
      </c>
      <c r="K101" s="2" t="s">
        <v>2518</v>
      </c>
      <c r="L101" s="2" t="s">
        <v>2517</v>
      </c>
      <c r="M101" s="2" t="s">
        <v>2518</v>
      </c>
      <c r="N101" s="2" t="s">
        <v>2518</v>
      </c>
      <c r="O101" s="2" t="s">
        <v>2518</v>
      </c>
      <c r="P101" s="2" t="s">
        <v>2518</v>
      </c>
      <c r="Q101" s="2" t="s">
        <v>2517</v>
      </c>
      <c r="R101" s="2" t="s">
        <v>2518</v>
      </c>
    </row>
    <row r="102" spans="2:18" x14ac:dyDescent="0.3">
      <c r="B102" s="2" t="s">
        <v>1045</v>
      </c>
      <c r="C102" s="2" t="s">
        <v>3148</v>
      </c>
      <c r="D102" s="2" t="s">
        <v>2508</v>
      </c>
      <c r="E102" s="2" t="s">
        <v>2825</v>
      </c>
      <c r="F102" s="2" t="s">
        <v>3157</v>
      </c>
      <c r="G102" s="27">
        <v>14.0335929</v>
      </c>
      <c r="H102" s="28">
        <v>3.7276299999999998E-2</v>
      </c>
      <c r="I102" s="2" t="s">
        <v>2517</v>
      </c>
      <c r="J102" s="2" t="s">
        <v>2518</v>
      </c>
      <c r="K102" s="2" t="s">
        <v>2518</v>
      </c>
      <c r="L102" s="2" t="s">
        <v>2517</v>
      </c>
      <c r="M102" s="2" t="s">
        <v>2518</v>
      </c>
      <c r="N102" s="2" t="s">
        <v>2518</v>
      </c>
      <c r="O102" s="2" t="s">
        <v>2518</v>
      </c>
      <c r="P102" s="2" t="s">
        <v>2518</v>
      </c>
      <c r="Q102" s="2" t="s">
        <v>2517</v>
      </c>
      <c r="R102" s="2" t="s">
        <v>2518</v>
      </c>
    </row>
    <row r="103" spans="2:18" x14ac:dyDescent="0.3">
      <c r="B103" s="2" t="s">
        <v>1004</v>
      </c>
      <c r="C103" s="2" t="s">
        <v>2769</v>
      </c>
      <c r="D103" s="2" t="s">
        <v>2508</v>
      </c>
      <c r="E103" s="2" t="s">
        <v>2753</v>
      </c>
      <c r="F103" s="2" t="s">
        <v>2765</v>
      </c>
      <c r="G103" s="27">
        <v>11.514011200000001</v>
      </c>
      <c r="H103" s="28">
        <v>0.12402870000000001</v>
      </c>
      <c r="I103" s="2" t="s">
        <v>2518</v>
      </c>
      <c r="J103" s="2" t="s">
        <v>2518</v>
      </c>
      <c r="K103" s="2" t="s">
        <v>2517</v>
      </c>
      <c r="L103" s="2" t="s">
        <v>2518</v>
      </c>
      <c r="M103" s="2" t="s">
        <v>2518</v>
      </c>
      <c r="N103" s="2" t="s">
        <v>2518</v>
      </c>
      <c r="O103" s="2" t="s">
        <v>2518</v>
      </c>
      <c r="P103" s="2" t="s">
        <v>2518</v>
      </c>
      <c r="Q103" s="2" t="s">
        <v>2517</v>
      </c>
      <c r="R103" s="2" t="s">
        <v>2518</v>
      </c>
    </row>
    <row r="104" spans="2:18" x14ac:dyDescent="0.3">
      <c r="B104" s="2" t="s">
        <v>1047</v>
      </c>
      <c r="C104" s="2" t="s">
        <v>3169</v>
      </c>
      <c r="D104" s="2" t="s">
        <v>2508</v>
      </c>
      <c r="E104" s="2" t="s">
        <v>2825</v>
      </c>
      <c r="F104" s="2" t="s">
        <v>3172</v>
      </c>
      <c r="G104" s="27">
        <v>10.826345</v>
      </c>
      <c r="H104" s="28">
        <v>-0.15547639999999999</v>
      </c>
      <c r="I104" s="2" t="s">
        <v>2518</v>
      </c>
      <c r="J104" s="2" t="s">
        <v>2518</v>
      </c>
      <c r="K104" s="2" t="s">
        <v>2517</v>
      </c>
      <c r="L104" s="2" t="s">
        <v>2518</v>
      </c>
      <c r="M104" s="2" t="s">
        <v>2518</v>
      </c>
      <c r="N104" s="2" t="s">
        <v>2518</v>
      </c>
      <c r="O104" s="2" t="s">
        <v>2518</v>
      </c>
      <c r="P104" s="2" t="s">
        <v>2518</v>
      </c>
      <c r="Q104" s="2" t="s">
        <v>2517</v>
      </c>
      <c r="R104" s="2" t="s">
        <v>2518</v>
      </c>
    </row>
    <row r="105" spans="2:18" x14ac:dyDescent="0.3">
      <c r="B105" s="2" t="s">
        <v>1039</v>
      </c>
      <c r="C105" s="2" t="s">
        <v>3106</v>
      </c>
      <c r="D105" s="2" t="s">
        <v>2508</v>
      </c>
      <c r="E105" s="2" t="s">
        <v>2617</v>
      </c>
      <c r="F105" s="2" t="s">
        <v>3104</v>
      </c>
      <c r="G105" s="27">
        <v>40.7345927</v>
      </c>
      <c r="H105" s="28">
        <v>-0.23748159999999999</v>
      </c>
      <c r="I105" s="2" t="s">
        <v>2517</v>
      </c>
      <c r="J105" s="2" t="s">
        <v>2518</v>
      </c>
      <c r="K105" s="2" t="s">
        <v>2517</v>
      </c>
      <c r="L105" s="2" t="s">
        <v>2518</v>
      </c>
      <c r="M105" s="2" t="s">
        <v>2518</v>
      </c>
      <c r="N105" s="2" t="s">
        <v>2518</v>
      </c>
      <c r="O105" s="2" t="s">
        <v>2518</v>
      </c>
      <c r="P105" s="2" t="s">
        <v>2518</v>
      </c>
      <c r="Q105" s="2" t="s">
        <v>2517</v>
      </c>
      <c r="R105" s="2" t="s">
        <v>2518</v>
      </c>
    </row>
    <row r="106" spans="2:18" x14ac:dyDescent="0.3">
      <c r="B106" s="2" t="s">
        <v>1125</v>
      </c>
      <c r="C106" s="2" t="s">
        <v>3791</v>
      </c>
      <c r="D106" s="2" t="s">
        <v>2508</v>
      </c>
      <c r="E106" s="2" t="s">
        <v>2582</v>
      </c>
      <c r="F106" s="2" t="s">
        <v>3034</v>
      </c>
      <c r="G106" s="27">
        <v>23.357050999999998</v>
      </c>
      <c r="H106" s="28">
        <v>0.11925219999999999</v>
      </c>
      <c r="I106" s="2" t="s">
        <v>2517</v>
      </c>
      <c r="J106" s="2" t="s">
        <v>2517</v>
      </c>
      <c r="K106" s="2" t="s">
        <v>2518</v>
      </c>
      <c r="L106" s="2" t="s">
        <v>2517</v>
      </c>
      <c r="M106" s="2" t="s">
        <v>2518</v>
      </c>
      <c r="N106" s="2" t="s">
        <v>2518</v>
      </c>
      <c r="O106" s="2" t="s">
        <v>2518</v>
      </c>
      <c r="P106" s="2" t="s">
        <v>2518</v>
      </c>
      <c r="Q106" s="2" t="s">
        <v>2517</v>
      </c>
      <c r="R106" s="2" t="s">
        <v>2518</v>
      </c>
    </row>
    <row r="107" spans="2:18" x14ac:dyDescent="0.3">
      <c r="B107" s="2" t="s">
        <v>1005</v>
      </c>
      <c r="C107" s="2" t="s">
        <v>2776</v>
      </c>
      <c r="D107" s="2" t="s">
        <v>2508</v>
      </c>
      <c r="E107" s="2" t="s">
        <v>2785</v>
      </c>
      <c r="F107" s="2" t="s">
        <v>2787</v>
      </c>
      <c r="G107" s="27">
        <v>22.358095300000002</v>
      </c>
      <c r="H107" s="28">
        <v>2.1256900000000002E-2</v>
      </c>
      <c r="I107" s="2" t="s">
        <v>2517</v>
      </c>
      <c r="J107" s="2" t="s">
        <v>2518</v>
      </c>
      <c r="K107" s="2" t="s">
        <v>2517</v>
      </c>
      <c r="L107" s="2" t="s">
        <v>2518</v>
      </c>
      <c r="M107" s="2" t="s">
        <v>2518</v>
      </c>
      <c r="N107" s="2" t="s">
        <v>2518</v>
      </c>
      <c r="O107" s="2" t="s">
        <v>2518</v>
      </c>
      <c r="P107" s="2" t="s">
        <v>2518</v>
      </c>
      <c r="Q107" s="2" t="s">
        <v>2517</v>
      </c>
      <c r="R107" s="2" t="s">
        <v>2518</v>
      </c>
    </row>
    <row r="108" spans="2:18" x14ac:dyDescent="0.3">
      <c r="B108" s="2" t="s">
        <v>1121</v>
      </c>
      <c r="C108" s="2" t="s">
        <v>3758</v>
      </c>
      <c r="D108" s="2" t="s">
        <v>2528</v>
      </c>
      <c r="E108" s="2" t="s">
        <v>2582</v>
      </c>
      <c r="F108" s="2" t="s">
        <v>3034</v>
      </c>
      <c r="G108" s="27">
        <v>54.574552000000004</v>
      </c>
      <c r="H108" s="28">
        <v>6.2044100000000005E-2</v>
      </c>
      <c r="I108" s="2" t="s">
        <v>2517</v>
      </c>
      <c r="J108" s="2" t="s">
        <v>2517</v>
      </c>
      <c r="K108" s="2" t="s">
        <v>2518</v>
      </c>
      <c r="L108" s="2" t="s">
        <v>2518</v>
      </c>
      <c r="M108" s="2" t="s">
        <v>2518</v>
      </c>
      <c r="N108" s="2" t="s">
        <v>2518</v>
      </c>
      <c r="O108" s="2" t="s">
        <v>2518</v>
      </c>
      <c r="P108" s="2" t="s">
        <v>2518</v>
      </c>
      <c r="Q108" s="2" t="s">
        <v>2518</v>
      </c>
      <c r="R108" s="2" t="s">
        <v>2518</v>
      </c>
    </row>
    <row r="109" spans="2:18" x14ac:dyDescent="0.3">
      <c r="B109" s="2" t="s">
        <v>1122</v>
      </c>
      <c r="C109" s="2" t="s">
        <v>3766</v>
      </c>
      <c r="D109" s="2" t="s">
        <v>2528</v>
      </c>
      <c r="E109" s="2" t="s">
        <v>2582</v>
      </c>
      <c r="F109" s="2" t="s">
        <v>3034</v>
      </c>
      <c r="G109" s="27">
        <v>79.677667700000001</v>
      </c>
      <c r="H109" s="28">
        <v>0.89723050000000004</v>
      </c>
      <c r="I109" s="2" t="s">
        <v>2517</v>
      </c>
      <c r="J109" s="2" t="s">
        <v>2517</v>
      </c>
      <c r="K109" s="2" t="s">
        <v>2518</v>
      </c>
      <c r="L109" s="2" t="s">
        <v>2518</v>
      </c>
      <c r="M109" s="2" t="s">
        <v>2518</v>
      </c>
      <c r="N109" s="2" t="s">
        <v>2518</v>
      </c>
      <c r="O109" s="2" t="s">
        <v>2518</v>
      </c>
      <c r="P109" s="2" t="s">
        <v>2518</v>
      </c>
      <c r="Q109" s="2" t="s">
        <v>2518</v>
      </c>
      <c r="R109" s="2" t="s">
        <v>2518</v>
      </c>
    </row>
    <row r="110" spans="2:18" x14ac:dyDescent="0.3">
      <c r="B110" s="2" t="s">
        <v>1111</v>
      </c>
      <c r="C110" s="2" t="s">
        <v>3688</v>
      </c>
      <c r="D110" s="2" t="s">
        <v>2533</v>
      </c>
      <c r="E110" s="2" t="s">
        <v>2797</v>
      </c>
      <c r="F110" s="2" t="s">
        <v>2800</v>
      </c>
      <c r="G110" s="27">
        <v>218.31730050000002</v>
      </c>
      <c r="H110" s="28">
        <v>3.2918599999999999E-2</v>
      </c>
      <c r="I110" s="2" t="s">
        <v>2518</v>
      </c>
      <c r="J110" s="2" t="s">
        <v>2518</v>
      </c>
      <c r="K110" s="2" t="s">
        <v>2518</v>
      </c>
      <c r="L110" s="2" t="s">
        <v>2518</v>
      </c>
      <c r="M110" s="2" t="s">
        <v>2518</v>
      </c>
      <c r="N110" s="2" t="s">
        <v>2518</v>
      </c>
      <c r="O110" s="2" t="s">
        <v>2517</v>
      </c>
      <c r="P110" s="2" t="s">
        <v>2518</v>
      </c>
      <c r="Q110" s="2" t="s">
        <v>2518</v>
      </c>
      <c r="R110" s="2" t="s">
        <v>2518</v>
      </c>
    </row>
    <row r="111" spans="2:18" x14ac:dyDescent="0.3">
      <c r="B111" s="2" t="s">
        <v>998</v>
      </c>
      <c r="C111" s="2" t="s">
        <v>2702</v>
      </c>
      <c r="D111" s="2" t="s">
        <v>2540</v>
      </c>
      <c r="E111" s="2" t="s">
        <v>2650</v>
      </c>
      <c r="F111" s="2" t="s">
        <v>2662</v>
      </c>
      <c r="G111" s="27">
        <v>86.094766399999997</v>
      </c>
      <c r="H111" s="28">
        <v>0.58312839999999999</v>
      </c>
      <c r="I111" s="2" t="s">
        <v>2518</v>
      </c>
      <c r="J111" s="2" t="s">
        <v>2518</v>
      </c>
      <c r="K111" s="2" t="s">
        <v>2518</v>
      </c>
      <c r="L111" s="2" t="s">
        <v>2518</v>
      </c>
      <c r="M111" s="2" t="s">
        <v>2517</v>
      </c>
      <c r="N111" s="2" t="s">
        <v>2518</v>
      </c>
      <c r="O111" s="2" t="s">
        <v>2518</v>
      </c>
      <c r="P111" s="2" t="s">
        <v>2518</v>
      </c>
      <c r="Q111" s="2" t="s">
        <v>2518</v>
      </c>
      <c r="R111" s="2" t="s">
        <v>2518</v>
      </c>
    </row>
    <row r="112" spans="2:18" x14ac:dyDescent="0.3">
      <c r="B112" s="2" t="s">
        <v>983</v>
      </c>
      <c r="C112" s="2" t="s">
        <v>2536</v>
      </c>
      <c r="D112" s="2" t="s">
        <v>2540</v>
      </c>
      <c r="E112" s="2" t="s">
        <v>2548</v>
      </c>
      <c r="F112" s="2" t="s">
        <v>2549</v>
      </c>
      <c r="G112" s="27">
        <v>81.8968512</v>
      </c>
      <c r="H112" s="28">
        <v>8.7072800000000006E-2</v>
      </c>
      <c r="I112" s="2" t="s">
        <v>2518</v>
      </c>
      <c r="J112" s="2" t="s">
        <v>2518</v>
      </c>
      <c r="K112" s="2" t="s">
        <v>2518</v>
      </c>
      <c r="L112" s="2" t="s">
        <v>2518</v>
      </c>
      <c r="M112" s="2" t="s">
        <v>2517</v>
      </c>
      <c r="N112" s="2" t="s">
        <v>2518</v>
      </c>
      <c r="O112" s="2" t="s">
        <v>2518</v>
      </c>
      <c r="P112" s="2" t="s">
        <v>2518</v>
      </c>
      <c r="Q112" s="2" t="s">
        <v>2518</v>
      </c>
      <c r="R112" s="2" t="s">
        <v>2518</v>
      </c>
    </row>
    <row r="113" spans="2:18" x14ac:dyDescent="0.3">
      <c r="B113" s="2" t="s">
        <v>1043</v>
      </c>
      <c r="C113" s="2" t="s">
        <v>3131</v>
      </c>
      <c r="D113" s="2" t="s">
        <v>2540</v>
      </c>
      <c r="E113" s="2" t="s">
        <v>3138</v>
      </c>
      <c r="F113" s="2" t="s">
        <v>3140</v>
      </c>
      <c r="G113" s="27">
        <v>42.013925399999998</v>
      </c>
      <c r="H113" s="28">
        <v>-8.39197E-2</v>
      </c>
      <c r="I113" s="2" t="s">
        <v>2518</v>
      </c>
      <c r="J113" s="2" t="s">
        <v>2518</v>
      </c>
      <c r="K113" s="2" t="s">
        <v>2518</v>
      </c>
      <c r="L113" s="2" t="s">
        <v>2518</v>
      </c>
      <c r="M113" s="2" t="s">
        <v>2517</v>
      </c>
      <c r="N113" s="2" t="s">
        <v>2518</v>
      </c>
      <c r="O113" s="2" t="s">
        <v>2518</v>
      </c>
      <c r="P113" s="2" t="s">
        <v>2518</v>
      </c>
      <c r="Q113" s="2" t="s">
        <v>2518</v>
      </c>
      <c r="R113" s="2" t="s">
        <v>2518</v>
      </c>
    </row>
    <row r="114" spans="2:18" x14ac:dyDescent="0.3">
      <c r="B114" s="2" t="s">
        <v>1123</v>
      </c>
      <c r="C114" s="2" t="s">
        <v>3776</v>
      </c>
      <c r="D114" s="2" t="s">
        <v>2540</v>
      </c>
      <c r="E114" s="2" t="s">
        <v>2582</v>
      </c>
      <c r="F114" s="2" t="s">
        <v>3034</v>
      </c>
      <c r="G114" s="27">
        <v>26.879278100000001</v>
      </c>
      <c r="H114" s="28">
        <v>0.75493799999999989</v>
      </c>
      <c r="I114" s="2" t="s">
        <v>2517</v>
      </c>
      <c r="J114" s="2" t="s">
        <v>2517</v>
      </c>
      <c r="K114" s="2" t="s">
        <v>2518</v>
      </c>
      <c r="L114" s="2" t="s">
        <v>2518</v>
      </c>
      <c r="M114" s="2" t="s">
        <v>2518</v>
      </c>
      <c r="N114" s="2" t="s">
        <v>2518</v>
      </c>
      <c r="O114" s="2" t="s">
        <v>2518</v>
      </c>
      <c r="P114" s="2" t="s">
        <v>2517</v>
      </c>
      <c r="Q114" s="2" t="s">
        <v>2518</v>
      </c>
      <c r="R114" s="2" t="s">
        <v>2518</v>
      </c>
    </row>
    <row r="115" spans="2:18" x14ac:dyDescent="0.3">
      <c r="B115" s="2" t="s">
        <v>1001</v>
      </c>
      <c r="C115" s="2" t="s">
        <v>2735</v>
      </c>
      <c r="D115" s="2" t="s">
        <v>2540</v>
      </c>
      <c r="E115" s="2" t="s">
        <v>2650</v>
      </c>
      <c r="F115" s="2" t="s">
        <v>2662</v>
      </c>
      <c r="G115" s="27">
        <v>87.492933800000003</v>
      </c>
      <c r="H115" s="28">
        <v>0.67938129999999997</v>
      </c>
      <c r="I115" s="2" t="s">
        <v>2518</v>
      </c>
      <c r="J115" s="2" t="s">
        <v>2518</v>
      </c>
      <c r="K115" s="2" t="s">
        <v>2518</v>
      </c>
      <c r="L115" s="2" t="s">
        <v>2518</v>
      </c>
      <c r="M115" s="2" t="s">
        <v>2517</v>
      </c>
      <c r="N115" s="2" t="s">
        <v>2518</v>
      </c>
      <c r="O115" s="2" t="s">
        <v>2518</v>
      </c>
      <c r="P115" s="2" t="s">
        <v>2518</v>
      </c>
      <c r="Q115" s="2" t="s">
        <v>2518</v>
      </c>
      <c r="R115" s="2" t="s">
        <v>2518</v>
      </c>
    </row>
    <row r="116" spans="2:18" x14ac:dyDescent="0.3">
      <c r="B116" s="2" t="s">
        <v>1023</v>
      </c>
      <c r="C116" s="2" t="s">
        <v>2957</v>
      </c>
      <c r="D116" s="2" t="s">
        <v>2535</v>
      </c>
      <c r="E116" s="2" t="s">
        <v>2797</v>
      </c>
      <c r="F116" s="2" t="s">
        <v>2960</v>
      </c>
      <c r="G116" s="27">
        <v>20.515347000000002</v>
      </c>
      <c r="H116" s="28">
        <v>-0.1082853</v>
      </c>
      <c r="I116" s="2" t="s">
        <v>2517</v>
      </c>
      <c r="J116" s="2" t="s">
        <v>2518</v>
      </c>
      <c r="K116" s="2" t="s">
        <v>2517</v>
      </c>
      <c r="L116" s="2" t="s">
        <v>2518</v>
      </c>
      <c r="M116" s="2" t="s">
        <v>2518</v>
      </c>
      <c r="N116" s="2" t="s">
        <v>2518</v>
      </c>
      <c r="O116" s="2" t="s">
        <v>2518</v>
      </c>
      <c r="P116" s="2" t="s">
        <v>2518</v>
      </c>
      <c r="Q116" s="2" t="s">
        <v>2517</v>
      </c>
      <c r="R116" s="2" t="s">
        <v>2518</v>
      </c>
    </row>
    <row r="117" spans="2:18" x14ac:dyDescent="0.3">
      <c r="B117" s="2" t="s">
        <v>1022</v>
      </c>
      <c r="C117" s="2" t="s">
        <v>2945</v>
      </c>
      <c r="D117" s="2" t="s">
        <v>2508</v>
      </c>
      <c r="E117" s="2" t="s">
        <v>2617</v>
      </c>
      <c r="F117" s="2" t="s">
        <v>2922</v>
      </c>
      <c r="G117" s="27">
        <v>23.0311187</v>
      </c>
      <c r="H117" s="28">
        <v>-0.45672449999999998</v>
      </c>
      <c r="I117" s="2" t="s">
        <v>2518</v>
      </c>
      <c r="J117" s="2" t="s">
        <v>2518</v>
      </c>
      <c r="K117" s="2" t="s">
        <v>2517</v>
      </c>
      <c r="L117" s="2" t="s">
        <v>2518</v>
      </c>
      <c r="M117" s="2" t="s">
        <v>2518</v>
      </c>
      <c r="N117" s="2" t="s">
        <v>2518</v>
      </c>
      <c r="O117" s="2" t="s">
        <v>2518</v>
      </c>
      <c r="P117" s="2" t="s">
        <v>2518</v>
      </c>
      <c r="Q117" s="2" t="s">
        <v>2517</v>
      </c>
      <c r="R117" s="2" t="s">
        <v>2518</v>
      </c>
    </row>
    <row r="118" spans="2:18" x14ac:dyDescent="0.3">
      <c r="B118" s="2" t="s">
        <v>1031</v>
      </c>
      <c r="C118" s="2" t="s">
        <v>3026</v>
      </c>
      <c r="D118" s="2" t="s">
        <v>2508</v>
      </c>
      <c r="E118" s="2" t="s">
        <v>2582</v>
      </c>
      <c r="F118" s="2" t="s">
        <v>3034</v>
      </c>
      <c r="G118" s="27">
        <v>140.30214790000002</v>
      </c>
      <c r="H118" s="28">
        <v>0.12734299999999998</v>
      </c>
      <c r="I118" s="2" t="s">
        <v>2517</v>
      </c>
      <c r="J118" s="2" t="s">
        <v>2518</v>
      </c>
      <c r="K118" s="2" t="s">
        <v>2517</v>
      </c>
      <c r="L118" s="2" t="s">
        <v>2518</v>
      </c>
      <c r="M118" s="2" t="s">
        <v>2517</v>
      </c>
      <c r="N118" s="2" t="s">
        <v>2518</v>
      </c>
      <c r="O118" s="2" t="s">
        <v>2518</v>
      </c>
      <c r="P118" s="2" t="s">
        <v>2518</v>
      </c>
      <c r="Q118" s="2" t="s">
        <v>2517</v>
      </c>
      <c r="R118" s="2" t="s">
        <v>2518</v>
      </c>
    </row>
    <row r="119" spans="2:18" x14ac:dyDescent="0.3">
      <c r="B119" s="2" t="s">
        <v>1052</v>
      </c>
      <c r="C119" s="2" t="s">
        <v>3215</v>
      </c>
      <c r="D119" s="2" t="s">
        <v>2508</v>
      </c>
      <c r="E119" s="2" t="s">
        <v>2650</v>
      </c>
      <c r="F119" s="2" t="s">
        <v>2977</v>
      </c>
      <c r="G119" s="27">
        <v>14.972148300000001</v>
      </c>
      <c r="H119" s="28">
        <v>0.40851880000000002</v>
      </c>
      <c r="I119" s="2" t="s">
        <v>2518</v>
      </c>
      <c r="J119" s="2" t="s">
        <v>2518</v>
      </c>
      <c r="K119" s="2" t="s">
        <v>2518</v>
      </c>
      <c r="L119" s="2" t="s">
        <v>2517</v>
      </c>
      <c r="M119" s="2" t="s">
        <v>2518</v>
      </c>
      <c r="N119" s="2" t="s">
        <v>2518</v>
      </c>
      <c r="O119" s="2" t="s">
        <v>2518</v>
      </c>
      <c r="P119" s="2" t="s">
        <v>2518</v>
      </c>
      <c r="Q119" s="2" t="s">
        <v>2517</v>
      </c>
      <c r="R119" s="2" t="s">
        <v>2518</v>
      </c>
    </row>
    <row r="120" spans="2:18" x14ac:dyDescent="0.3">
      <c r="B120" s="2" t="s">
        <v>1020</v>
      </c>
      <c r="C120" s="2" t="s">
        <v>2925</v>
      </c>
      <c r="D120" s="2" t="s">
        <v>2535</v>
      </c>
      <c r="E120" s="2" t="s">
        <v>2617</v>
      </c>
      <c r="F120" s="2" t="s">
        <v>2928</v>
      </c>
      <c r="G120" s="27">
        <v>268.35915699999998</v>
      </c>
      <c r="H120" s="28">
        <v>4.7527999999999997E-3</v>
      </c>
      <c r="I120" s="2" t="s">
        <v>2517</v>
      </c>
      <c r="J120" s="2" t="s">
        <v>2518</v>
      </c>
      <c r="K120" s="2" t="s">
        <v>2518</v>
      </c>
      <c r="L120" s="2" t="s">
        <v>2518</v>
      </c>
      <c r="M120" s="2" t="s">
        <v>2517</v>
      </c>
      <c r="N120" s="2" t="s">
        <v>2518</v>
      </c>
      <c r="O120" s="2" t="s">
        <v>2518</v>
      </c>
      <c r="P120" s="2" t="s">
        <v>2518</v>
      </c>
      <c r="Q120" s="2" t="s">
        <v>2518</v>
      </c>
      <c r="R120" s="2" t="s">
        <v>2518</v>
      </c>
    </row>
    <row r="121" spans="2:18" x14ac:dyDescent="0.3">
      <c r="B121" s="2" t="s">
        <v>1067</v>
      </c>
      <c r="C121" s="2" t="s">
        <v>3345</v>
      </c>
      <c r="D121" s="2" t="s">
        <v>2540</v>
      </c>
      <c r="E121" s="2" t="s">
        <v>2785</v>
      </c>
      <c r="F121" s="2" t="s">
        <v>3329</v>
      </c>
      <c r="G121" s="27">
        <v>74.845335999999989</v>
      </c>
      <c r="H121" s="28">
        <v>0.35924970000000001</v>
      </c>
      <c r="I121" s="2" t="s">
        <v>2518</v>
      </c>
      <c r="J121" s="2" t="s">
        <v>2518</v>
      </c>
      <c r="K121" s="2" t="s">
        <v>2518</v>
      </c>
      <c r="L121" s="2" t="s">
        <v>2518</v>
      </c>
      <c r="M121" s="2" t="s">
        <v>2517</v>
      </c>
      <c r="N121" s="2" t="s">
        <v>2518</v>
      </c>
      <c r="O121" s="2" t="s">
        <v>2518</v>
      </c>
      <c r="P121" s="2" t="s">
        <v>2518</v>
      </c>
      <c r="Q121" s="2" t="s">
        <v>2518</v>
      </c>
      <c r="R121" s="2" t="s">
        <v>2518</v>
      </c>
    </row>
    <row r="122" spans="2:18" x14ac:dyDescent="0.3">
      <c r="B122" s="2" t="s">
        <v>1014</v>
      </c>
      <c r="C122" s="2" t="s">
        <v>2871</v>
      </c>
      <c r="D122" s="2" t="s">
        <v>2535</v>
      </c>
      <c r="E122" s="2" t="s">
        <v>2519</v>
      </c>
      <c r="F122" s="2" t="s">
        <v>2845</v>
      </c>
      <c r="G122" s="27">
        <v>32.299598400000001</v>
      </c>
      <c r="H122" s="28">
        <v>0.25312319999999999</v>
      </c>
      <c r="I122" s="2" t="s">
        <v>2518</v>
      </c>
      <c r="J122" s="2" t="s">
        <v>2518</v>
      </c>
      <c r="K122" s="2" t="s">
        <v>2518</v>
      </c>
      <c r="L122" s="2" t="s">
        <v>2518</v>
      </c>
      <c r="M122" s="2" t="s">
        <v>2517</v>
      </c>
      <c r="N122" s="2" t="s">
        <v>2518</v>
      </c>
      <c r="O122" s="2" t="s">
        <v>2518</v>
      </c>
      <c r="P122" s="2" t="s">
        <v>2518</v>
      </c>
      <c r="Q122" s="2" t="s">
        <v>2518</v>
      </c>
      <c r="R122" s="2" t="s">
        <v>2518</v>
      </c>
    </row>
    <row r="123" spans="2:18" x14ac:dyDescent="0.3">
      <c r="B123" s="2" t="s">
        <v>997</v>
      </c>
      <c r="C123" s="2" t="s">
        <v>2694</v>
      </c>
      <c r="D123" s="2" t="s">
        <v>2535</v>
      </c>
      <c r="E123" s="2" t="s">
        <v>2650</v>
      </c>
      <c r="F123" s="2" t="s">
        <v>2662</v>
      </c>
      <c r="G123" s="27">
        <v>56.056361900000006</v>
      </c>
      <c r="H123" s="28">
        <v>0.2003549</v>
      </c>
      <c r="I123" s="2" t="s">
        <v>2518</v>
      </c>
      <c r="J123" s="2" t="s">
        <v>2518</v>
      </c>
      <c r="K123" s="2" t="s">
        <v>2518</v>
      </c>
      <c r="L123" s="2" t="s">
        <v>2518</v>
      </c>
      <c r="M123" s="2" t="s">
        <v>2517</v>
      </c>
      <c r="N123" s="2" t="s">
        <v>2518</v>
      </c>
      <c r="O123" s="2" t="s">
        <v>2518</v>
      </c>
      <c r="P123" s="2" t="s">
        <v>2518</v>
      </c>
      <c r="Q123" s="2" t="s">
        <v>2518</v>
      </c>
      <c r="R123" s="2" t="s">
        <v>2518</v>
      </c>
    </row>
    <row r="124" spans="2:18" x14ac:dyDescent="0.3">
      <c r="B124" s="2" t="s">
        <v>992</v>
      </c>
      <c r="C124" s="2" t="s">
        <v>2643</v>
      </c>
      <c r="D124" s="2" t="s">
        <v>2535</v>
      </c>
      <c r="E124" s="2" t="s">
        <v>2617</v>
      </c>
      <c r="F124" s="2" t="s">
        <v>2652</v>
      </c>
      <c r="G124" s="27">
        <v>49.653689499999999</v>
      </c>
      <c r="H124" s="28">
        <v>0.23178470000000001</v>
      </c>
      <c r="I124" s="2" t="s">
        <v>2518</v>
      </c>
      <c r="J124" s="2" t="s">
        <v>2518</v>
      </c>
      <c r="K124" s="2" t="s">
        <v>2518</v>
      </c>
      <c r="L124" s="2" t="s">
        <v>2518</v>
      </c>
      <c r="M124" s="2" t="s">
        <v>2517</v>
      </c>
      <c r="N124" s="2" t="s">
        <v>2518</v>
      </c>
      <c r="O124" s="2" t="s">
        <v>2518</v>
      </c>
      <c r="P124" s="2" t="s">
        <v>2518</v>
      </c>
      <c r="Q124" s="2" t="s">
        <v>2518</v>
      </c>
      <c r="R124" s="2" t="s">
        <v>2518</v>
      </c>
    </row>
    <row r="125" spans="2:18" x14ac:dyDescent="0.3">
      <c r="B125" s="2" t="s">
        <v>1040</v>
      </c>
      <c r="C125" s="2" t="s">
        <v>3118</v>
      </c>
      <c r="D125" s="2" t="s">
        <v>2535</v>
      </c>
      <c r="E125" s="2" t="s">
        <v>2999</v>
      </c>
      <c r="F125" s="2" t="s">
        <v>3104</v>
      </c>
      <c r="G125" s="27">
        <v>106.9956751</v>
      </c>
      <c r="H125" s="28">
        <v>0.42486570000000001</v>
      </c>
      <c r="I125" s="2" t="s">
        <v>2518</v>
      </c>
      <c r="J125" s="2" t="s">
        <v>2518</v>
      </c>
      <c r="K125" s="2" t="s">
        <v>2518</v>
      </c>
      <c r="L125" s="2" t="s">
        <v>2518</v>
      </c>
      <c r="M125" s="2" t="s">
        <v>2517</v>
      </c>
      <c r="N125" s="2" t="s">
        <v>2518</v>
      </c>
      <c r="O125" s="2" t="s">
        <v>2518</v>
      </c>
      <c r="P125" s="2" t="s">
        <v>2518</v>
      </c>
      <c r="Q125" s="2" t="s">
        <v>2518</v>
      </c>
      <c r="R125" s="2" t="s">
        <v>2518</v>
      </c>
    </row>
    <row r="126" spans="2:18" x14ac:dyDescent="0.3">
      <c r="B126" s="2" t="s">
        <v>1069</v>
      </c>
      <c r="C126" s="2" t="s">
        <v>3361</v>
      </c>
      <c r="D126" s="2" t="s">
        <v>2540</v>
      </c>
      <c r="E126" s="2" t="s">
        <v>2785</v>
      </c>
      <c r="F126" s="2" t="s">
        <v>3329</v>
      </c>
      <c r="G126" s="27">
        <v>25.472928800000002</v>
      </c>
      <c r="H126" s="28">
        <v>-0.33144210000000002</v>
      </c>
      <c r="I126" s="2" t="s">
        <v>2518</v>
      </c>
      <c r="J126" s="2" t="s">
        <v>2518</v>
      </c>
      <c r="K126" s="2" t="s">
        <v>2517</v>
      </c>
      <c r="L126" s="2" t="s">
        <v>2518</v>
      </c>
      <c r="M126" s="2" t="s">
        <v>2517</v>
      </c>
      <c r="N126" s="2" t="s">
        <v>2518</v>
      </c>
      <c r="O126" s="2" t="s">
        <v>2518</v>
      </c>
      <c r="P126" s="2" t="s">
        <v>2518</v>
      </c>
      <c r="Q126" s="2" t="s">
        <v>2517</v>
      </c>
      <c r="R126" s="2" t="s">
        <v>2518</v>
      </c>
    </row>
    <row r="127" spans="2:18" x14ac:dyDescent="0.3">
      <c r="B127" s="2" t="s">
        <v>1075</v>
      </c>
      <c r="C127" s="2" t="s">
        <v>3389</v>
      </c>
      <c r="D127" s="2" t="s">
        <v>2533</v>
      </c>
      <c r="E127" s="2" t="s">
        <v>2999</v>
      </c>
      <c r="F127" s="2" t="s">
        <v>3104</v>
      </c>
      <c r="G127" s="27">
        <v>2164.9978017000003</v>
      </c>
      <c r="H127" s="28">
        <v>0.35943869999999994</v>
      </c>
      <c r="I127" s="2" t="s">
        <v>2518</v>
      </c>
      <c r="J127" s="2" t="s">
        <v>2518</v>
      </c>
      <c r="K127" s="2" t="s">
        <v>2518</v>
      </c>
      <c r="L127" s="2" t="s">
        <v>2518</v>
      </c>
      <c r="M127" s="2" t="s">
        <v>2518</v>
      </c>
      <c r="N127" s="2" t="s">
        <v>2518</v>
      </c>
      <c r="O127" s="2" t="s">
        <v>2517</v>
      </c>
      <c r="P127" s="2" t="s">
        <v>2518</v>
      </c>
      <c r="Q127" s="2" t="s">
        <v>2518</v>
      </c>
      <c r="R127" s="2" t="s">
        <v>2518</v>
      </c>
    </row>
    <row r="128" spans="2:18" x14ac:dyDescent="0.3">
      <c r="B128" s="2" t="s">
        <v>1076</v>
      </c>
      <c r="C128" s="2" t="s">
        <v>3398</v>
      </c>
      <c r="D128" s="2" t="s">
        <v>2533</v>
      </c>
      <c r="E128" s="2" t="s">
        <v>2785</v>
      </c>
      <c r="F128" s="2" t="s">
        <v>3407</v>
      </c>
      <c r="G128" s="27">
        <v>2370.6314925000001</v>
      </c>
      <c r="H128" s="28">
        <v>0.44392519999999996</v>
      </c>
      <c r="I128" s="2" t="s">
        <v>2518</v>
      </c>
      <c r="J128" s="2" t="s">
        <v>2518</v>
      </c>
      <c r="K128" s="2" t="s">
        <v>2518</v>
      </c>
      <c r="L128" s="2" t="s">
        <v>2518</v>
      </c>
      <c r="M128" s="2" t="s">
        <v>2518</v>
      </c>
      <c r="N128" s="2" t="s">
        <v>2517</v>
      </c>
      <c r="O128" s="2" t="s">
        <v>2517</v>
      </c>
      <c r="P128" s="2" t="s">
        <v>2518</v>
      </c>
      <c r="Q128" s="2" t="s">
        <v>2518</v>
      </c>
      <c r="R128" s="2" t="s">
        <v>2518</v>
      </c>
    </row>
    <row r="129" spans="2:18" x14ac:dyDescent="0.3">
      <c r="B129" s="2" t="s">
        <v>1078</v>
      </c>
      <c r="C129" s="2" t="s">
        <v>3420</v>
      </c>
      <c r="D129" s="2" t="s">
        <v>2533</v>
      </c>
      <c r="E129" s="2" t="s">
        <v>2650</v>
      </c>
      <c r="F129" s="2" t="s">
        <v>2652</v>
      </c>
      <c r="G129" s="27">
        <v>222.21978369999999</v>
      </c>
      <c r="H129" s="28">
        <v>0.59864420000000007</v>
      </c>
      <c r="I129" s="2" t="s">
        <v>2518</v>
      </c>
      <c r="J129" s="2" t="s">
        <v>2518</v>
      </c>
      <c r="K129" s="2" t="s">
        <v>2518</v>
      </c>
      <c r="L129" s="2" t="s">
        <v>2518</v>
      </c>
      <c r="M129" s="2" t="s">
        <v>2518</v>
      </c>
      <c r="N129" s="2" t="s">
        <v>2517</v>
      </c>
      <c r="O129" s="2" t="s">
        <v>2518</v>
      </c>
      <c r="P129" s="2" t="s">
        <v>2518</v>
      </c>
      <c r="Q129" s="2" t="s">
        <v>2518</v>
      </c>
      <c r="R129" s="2" t="s">
        <v>2518</v>
      </c>
    </row>
    <row r="130" spans="2:18" x14ac:dyDescent="0.3">
      <c r="B130" s="2" t="s">
        <v>1081</v>
      </c>
      <c r="C130" s="2" t="s">
        <v>3440</v>
      </c>
      <c r="D130" s="2" t="s">
        <v>2533</v>
      </c>
      <c r="E130" s="2" t="s">
        <v>2825</v>
      </c>
      <c r="F130" s="2" t="s">
        <v>3450</v>
      </c>
      <c r="G130" s="27">
        <v>149.01449650000001</v>
      </c>
      <c r="H130" s="28">
        <v>-6.3814999999999997E-2</v>
      </c>
      <c r="I130" s="2" t="s">
        <v>2518</v>
      </c>
      <c r="J130" s="2" t="s">
        <v>2518</v>
      </c>
      <c r="K130" s="2" t="s">
        <v>2518</v>
      </c>
      <c r="L130" s="2" t="s">
        <v>2518</v>
      </c>
      <c r="M130" s="2" t="s">
        <v>2518</v>
      </c>
      <c r="N130" s="2" t="s">
        <v>2517</v>
      </c>
      <c r="O130" s="2" t="s">
        <v>2518</v>
      </c>
      <c r="P130" s="2" t="s">
        <v>2518</v>
      </c>
      <c r="Q130" s="2" t="s">
        <v>2518</v>
      </c>
      <c r="R130" s="2" t="s">
        <v>2518</v>
      </c>
    </row>
    <row r="131" spans="2:18" x14ac:dyDescent="0.3">
      <c r="B131" s="2" t="s">
        <v>1079</v>
      </c>
      <c r="C131" s="2" t="s">
        <v>3429</v>
      </c>
      <c r="D131" s="2" t="s">
        <v>2533</v>
      </c>
      <c r="E131" s="2" t="s">
        <v>2617</v>
      </c>
      <c r="F131" s="2" t="s">
        <v>3438</v>
      </c>
      <c r="G131" s="27">
        <v>3003.2958920999999</v>
      </c>
      <c r="H131" s="28">
        <v>0.3058225</v>
      </c>
      <c r="I131" s="2" t="s">
        <v>2518</v>
      </c>
      <c r="J131" s="2" t="s">
        <v>2518</v>
      </c>
      <c r="K131" s="2" t="s">
        <v>2518</v>
      </c>
      <c r="L131" s="2" t="s">
        <v>2518</v>
      </c>
      <c r="M131" s="2" t="s">
        <v>2518</v>
      </c>
      <c r="N131" s="2" t="s">
        <v>2517</v>
      </c>
      <c r="O131" s="2" t="s">
        <v>2517</v>
      </c>
      <c r="P131" s="2" t="s">
        <v>2518</v>
      </c>
      <c r="Q131" s="2" t="s">
        <v>2518</v>
      </c>
      <c r="R131" s="2" t="s">
        <v>2518</v>
      </c>
    </row>
    <row r="132" spans="2:18" x14ac:dyDescent="0.3">
      <c r="B132" s="2" t="s">
        <v>1109</v>
      </c>
      <c r="C132" s="2" t="s">
        <v>3670</v>
      </c>
      <c r="D132" s="2" t="s">
        <v>2528</v>
      </c>
      <c r="E132" s="2" t="s">
        <v>2825</v>
      </c>
      <c r="F132" s="2" t="s">
        <v>2827</v>
      </c>
      <c r="G132" s="27">
        <v>217.51261210000001</v>
      </c>
      <c r="H132" s="28">
        <v>-5.1224999999999994E-3</v>
      </c>
      <c r="I132" s="2" t="s">
        <v>2518</v>
      </c>
      <c r="J132" s="2" t="s">
        <v>2518</v>
      </c>
      <c r="K132" s="2" t="s">
        <v>2518</v>
      </c>
      <c r="L132" s="2" t="s">
        <v>2518</v>
      </c>
      <c r="M132" s="2" t="s">
        <v>2518</v>
      </c>
      <c r="N132" s="2" t="s">
        <v>2518</v>
      </c>
      <c r="O132" s="2" t="s">
        <v>2517</v>
      </c>
      <c r="P132" s="2" t="s">
        <v>2518</v>
      </c>
      <c r="Q132" s="2" t="s">
        <v>2518</v>
      </c>
      <c r="R132" s="2" t="s">
        <v>2518</v>
      </c>
    </row>
    <row r="133" spans="2:18" x14ac:dyDescent="0.3">
      <c r="B133" s="2" t="s">
        <v>1082</v>
      </c>
      <c r="C133" s="2" t="s">
        <v>3453</v>
      </c>
      <c r="D133" s="2" t="s">
        <v>2533</v>
      </c>
      <c r="E133" s="2" t="s">
        <v>2582</v>
      </c>
      <c r="F133" s="2" t="s">
        <v>3034</v>
      </c>
      <c r="G133" s="27">
        <v>161.7718744</v>
      </c>
      <c r="H133" s="28">
        <v>-0.32095449999999998</v>
      </c>
      <c r="I133" s="2" t="s">
        <v>2518</v>
      </c>
      <c r="J133" s="2" t="s">
        <v>2518</v>
      </c>
      <c r="K133" s="2" t="s">
        <v>2518</v>
      </c>
      <c r="L133" s="2" t="s">
        <v>2518</v>
      </c>
      <c r="M133" s="2" t="s">
        <v>2518</v>
      </c>
      <c r="N133" s="2" t="s">
        <v>2517</v>
      </c>
      <c r="O133" s="2" t="s">
        <v>2518</v>
      </c>
      <c r="P133" s="2" t="s">
        <v>2518</v>
      </c>
      <c r="Q133" s="2" t="s">
        <v>2518</v>
      </c>
      <c r="R133" s="2" t="s">
        <v>2518</v>
      </c>
    </row>
    <row r="134" spans="2:18" x14ac:dyDescent="0.3">
      <c r="B134" s="2" t="s">
        <v>1083</v>
      </c>
      <c r="C134" s="2" t="s">
        <v>3463</v>
      </c>
      <c r="D134" s="2" t="s">
        <v>2533</v>
      </c>
      <c r="E134" s="2" t="s">
        <v>2617</v>
      </c>
      <c r="F134" s="2" t="s">
        <v>2922</v>
      </c>
      <c r="G134" s="27">
        <v>1266.8799082</v>
      </c>
      <c r="H134" s="28">
        <v>1.0963939999999999</v>
      </c>
      <c r="I134" s="2" t="s">
        <v>2518</v>
      </c>
      <c r="J134" s="2" t="s">
        <v>2518</v>
      </c>
      <c r="K134" s="2" t="s">
        <v>2518</v>
      </c>
      <c r="L134" s="2" t="s">
        <v>2518</v>
      </c>
      <c r="M134" s="2" t="s">
        <v>2518</v>
      </c>
      <c r="N134" s="2" t="s">
        <v>2518</v>
      </c>
      <c r="O134" s="2" t="s">
        <v>2517</v>
      </c>
      <c r="P134" s="2" t="s">
        <v>2518</v>
      </c>
      <c r="Q134" s="2" t="s">
        <v>2518</v>
      </c>
      <c r="R134" s="2" t="s">
        <v>2518</v>
      </c>
    </row>
    <row r="135" spans="2:18" x14ac:dyDescent="0.3">
      <c r="B135" s="2" t="s">
        <v>1084</v>
      </c>
      <c r="C135" s="2" t="s">
        <v>3470</v>
      </c>
      <c r="D135" s="2" t="s">
        <v>2533</v>
      </c>
      <c r="E135" s="2" t="s">
        <v>2582</v>
      </c>
      <c r="F135" s="2" t="s">
        <v>3480</v>
      </c>
      <c r="G135" s="27">
        <v>180.93487520000002</v>
      </c>
      <c r="H135" s="28">
        <v>0.2452396</v>
      </c>
      <c r="I135" s="2" t="s">
        <v>2518</v>
      </c>
      <c r="J135" s="2" t="s">
        <v>2518</v>
      </c>
      <c r="K135" s="2" t="s">
        <v>2518</v>
      </c>
      <c r="L135" s="2" t="s">
        <v>2518</v>
      </c>
      <c r="M135" s="2" t="s">
        <v>2518</v>
      </c>
      <c r="N135" s="2" t="s">
        <v>2517</v>
      </c>
      <c r="O135" s="2" t="s">
        <v>2518</v>
      </c>
      <c r="P135" s="2" t="s">
        <v>2518</v>
      </c>
      <c r="Q135" s="2" t="s">
        <v>2518</v>
      </c>
      <c r="R135" s="2" t="s">
        <v>2518</v>
      </c>
    </row>
    <row r="136" spans="2:18" x14ac:dyDescent="0.3">
      <c r="B136" s="2" t="s">
        <v>1085</v>
      </c>
      <c r="C136" s="2" t="s">
        <v>3482</v>
      </c>
      <c r="D136" s="2" t="s">
        <v>2533</v>
      </c>
      <c r="E136" s="2" t="s">
        <v>3138</v>
      </c>
      <c r="F136" s="2" t="s">
        <v>3140</v>
      </c>
      <c r="G136" s="27">
        <v>249.07676290000001</v>
      </c>
      <c r="H136" s="28">
        <v>1.47493E-2</v>
      </c>
      <c r="I136" s="2" t="s">
        <v>2518</v>
      </c>
      <c r="J136" s="2" t="s">
        <v>2518</v>
      </c>
      <c r="K136" s="2" t="s">
        <v>2518</v>
      </c>
      <c r="L136" s="2" t="s">
        <v>2518</v>
      </c>
      <c r="M136" s="2" t="s">
        <v>2518</v>
      </c>
      <c r="N136" s="2" t="s">
        <v>2517</v>
      </c>
      <c r="O136" s="2" t="s">
        <v>2518</v>
      </c>
      <c r="P136" s="2" t="s">
        <v>2518</v>
      </c>
      <c r="Q136" s="2" t="s">
        <v>2518</v>
      </c>
      <c r="R136" s="2" t="s">
        <v>2518</v>
      </c>
    </row>
    <row r="137" spans="2:18" x14ac:dyDescent="0.3">
      <c r="B137" s="2" t="s">
        <v>1086</v>
      </c>
      <c r="C137" s="2" t="s">
        <v>3491</v>
      </c>
      <c r="D137" s="2" t="s">
        <v>2533</v>
      </c>
      <c r="E137" s="2" t="s">
        <v>2617</v>
      </c>
      <c r="F137" s="2" t="s">
        <v>3499</v>
      </c>
      <c r="G137" s="27">
        <v>271.85387509999998</v>
      </c>
      <c r="H137" s="28">
        <v>0.20328579999999999</v>
      </c>
      <c r="I137" s="2" t="s">
        <v>2518</v>
      </c>
      <c r="J137" s="2" t="s">
        <v>2518</v>
      </c>
      <c r="K137" s="2" t="s">
        <v>2518</v>
      </c>
      <c r="L137" s="2" t="s">
        <v>2518</v>
      </c>
      <c r="M137" s="2" t="s">
        <v>2518</v>
      </c>
      <c r="N137" s="2" t="s">
        <v>2517</v>
      </c>
      <c r="O137" s="2" t="s">
        <v>2517</v>
      </c>
      <c r="P137" s="2" t="s">
        <v>2518</v>
      </c>
      <c r="Q137" s="2" t="s">
        <v>2518</v>
      </c>
      <c r="R137" s="2" t="s">
        <v>2518</v>
      </c>
    </row>
    <row r="138" spans="2:18" x14ac:dyDescent="0.3">
      <c r="B138" s="2" t="s">
        <v>1087</v>
      </c>
      <c r="C138" s="2" t="s">
        <v>3500</v>
      </c>
      <c r="D138" s="2" t="s">
        <v>2533</v>
      </c>
      <c r="E138" s="2" t="s">
        <v>2519</v>
      </c>
      <c r="F138" s="2" t="s">
        <v>3508</v>
      </c>
      <c r="G138" s="27">
        <v>302.71907970000001</v>
      </c>
      <c r="H138" s="28">
        <v>8.9428099999999996E-2</v>
      </c>
      <c r="I138" s="2" t="s">
        <v>2518</v>
      </c>
      <c r="J138" s="2" t="s">
        <v>2518</v>
      </c>
      <c r="K138" s="2" t="s">
        <v>2518</v>
      </c>
      <c r="L138" s="2" t="s">
        <v>2518</v>
      </c>
      <c r="M138" s="2" t="s">
        <v>2518</v>
      </c>
      <c r="N138" s="2" t="s">
        <v>2517</v>
      </c>
      <c r="O138" s="2" t="s">
        <v>2518</v>
      </c>
      <c r="P138" s="2" t="s">
        <v>2518</v>
      </c>
      <c r="Q138" s="2" t="s">
        <v>2518</v>
      </c>
      <c r="R138" s="2" t="s">
        <v>2518</v>
      </c>
    </row>
    <row r="139" spans="2:18" x14ac:dyDescent="0.3">
      <c r="B139" s="2" t="s">
        <v>1110</v>
      </c>
      <c r="C139" s="2" t="s">
        <v>3677</v>
      </c>
      <c r="D139" s="2" t="s">
        <v>2533</v>
      </c>
      <c r="E139" s="2" t="s">
        <v>2519</v>
      </c>
      <c r="F139" s="2" t="s">
        <v>3407</v>
      </c>
      <c r="G139" s="27">
        <v>436.88701650000002</v>
      </c>
      <c r="H139" s="28">
        <v>0.39493699999999998</v>
      </c>
      <c r="I139" s="2" t="s">
        <v>2518</v>
      </c>
      <c r="J139" s="2" t="s">
        <v>2518</v>
      </c>
      <c r="K139" s="2" t="s">
        <v>2518</v>
      </c>
      <c r="L139" s="2" t="s">
        <v>2518</v>
      </c>
      <c r="M139" s="2" t="s">
        <v>2518</v>
      </c>
      <c r="N139" s="2" t="s">
        <v>2518</v>
      </c>
      <c r="O139" s="2" t="s">
        <v>2517</v>
      </c>
      <c r="P139" s="2" t="s">
        <v>2518</v>
      </c>
      <c r="Q139" s="2" t="s">
        <v>2518</v>
      </c>
      <c r="R139" s="2" t="s">
        <v>2518</v>
      </c>
    </row>
    <row r="140" spans="2:18" x14ac:dyDescent="0.3">
      <c r="B140" s="2" t="s">
        <v>1104</v>
      </c>
      <c r="C140" s="2" t="s">
        <v>3638</v>
      </c>
      <c r="D140" s="2" t="s">
        <v>2533</v>
      </c>
      <c r="E140" s="2" t="s">
        <v>2999</v>
      </c>
      <c r="F140" s="2" t="s">
        <v>3002</v>
      </c>
      <c r="G140" s="27">
        <v>219.93628369999999</v>
      </c>
      <c r="H140" s="28">
        <v>0.24377009999999999</v>
      </c>
      <c r="I140" s="2" t="s">
        <v>2518</v>
      </c>
      <c r="J140" s="2" t="s">
        <v>2518</v>
      </c>
      <c r="K140" s="2" t="s">
        <v>2518</v>
      </c>
      <c r="L140" s="2" t="s">
        <v>2518</v>
      </c>
      <c r="M140" s="2" t="s">
        <v>2518</v>
      </c>
      <c r="N140" s="2" t="s">
        <v>2517</v>
      </c>
      <c r="O140" s="2" t="s">
        <v>2518</v>
      </c>
      <c r="P140" s="2" t="s">
        <v>2518</v>
      </c>
      <c r="Q140" s="2" t="s">
        <v>2518</v>
      </c>
      <c r="R140" s="2" t="s">
        <v>2518</v>
      </c>
    </row>
    <row r="141" spans="2:18" x14ac:dyDescent="0.3">
      <c r="B141" s="2" t="s">
        <v>1101</v>
      </c>
      <c r="C141" s="2" t="s">
        <v>3617</v>
      </c>
      <c r="D141" s="2" t="s">
        <v>2533</v>
      </c>
      <c r="E141" s="2" t="s">
        <v>2999</v>
      </c>
      <c r="F141" s="2" t="s">
        <v>3104</v>
      </c>
      <c r="G141" s="27">
        <v>1844.5858997</v>
      </c>
      <c r="H141" s="28">
        <v>0.65982029999999992</v>
      </c>
      <c r="I141" s="2" t="s">
        <v>2518</v>
      </c>
      <c r="J141" s="2" t="s">
        <v>2518</v>
      </c>
      <c r="K141" s="2" t="s">
        <v>2518</v>
      </c>
      <c r="L141" s="2" t="s">
        <v>2518</v>
      </c>
      <c r="M141" s="2" t="s">
        <v>2518</v>
      </c>
      <c r="N141" s="2" t="s">
        <v>2518</v>
      </c>
      <c r="O141" s="2" t="s">
        <v>2517</v>
      </c>
      <c r="P141" s="2" t="s">
        <v>2518</v>
      </c>
      <c r="Q141" s="2" t="s">
        <v>2518</v>
      </c>
      <c r="R141" s="2" t="s">
        <v>2518</v>
      </c>
    </row>
    <row r="142" spans="2:18" x14ac:dyDescent="0.3">
      <c r="B142" s="2" t="s">
        <v>1089</v>
      </c>
      <c r="C142" s="2" t="s">
        <v>3510</v>
      </c>
      <c r="D142" s="2" t="s">
        <v>2533</v>
      </c>
      <c r="E142" s="2" t="s">
        <v>2650</v>
      </c>
      <c r="F142" s="2" t="s">
        <v>3520</v>
      </c>
      <c r="G142" s="27">
        <v>211.96891959999999</v>
      </c>
      <c r="H142" s="28">
        <v>0.51416649999999997</v>
      </c>
      <c r="I142" s="2" t="s">
        <v>2518</v>
      </c>
      <c r="J142" s="2" t="s">
        <v>2518</v>
      </c>
      <c r="K142" s="2" t="s">
        <v>2518</v>
      </c>
      <c r="L142" s="2" t="s">
        <v>2518</v>
      </c>
      <c r="M142" s="2" t="s">
        <v>2518</v>
      </c>
      <c r="N142" s="2" t="s">
        <v>2517</v>
      </c>
      <c r="O142" s="2" t="s">
        <v>2518</v>
      </c>
      <c r="P142" s="2" t="s">
        <v>2518</v>
      </c>
      <c r="Q142" s="2" t="s">
        <v>2518</v>
      </c>
      <c r="R142" s="2" t="s">
        <v>2518</v>
      </c>
    </row>
    <row r="143" spans="2:18" x14ac:dyDescent="0.3">
      <c r="B143" s="2" t="s">
        <v>1092</v>
      </c>
      <c r="C143" s="2" t="s">
        <v>3538</v>
      </c>
      <c r="D143" s="2" t="s">
        <v>2533</v>
      </c>
      <c r="E143" s="2" t="s">
        <v>2785</v>
      </c>
      <c r="F143" s="2" t="s">
        <v>2859</v>
      </c>
      <c r="G143" s="27">
        <v>366.86974520000001</v>
      </c>
      <c r="H143" s="28">
        <v>0.1484346</v>
      </c>
      <c r="I143" s="2" t="s">
        <v>2518</v>
      </c>
      <c r="J143" s="2" t="s">
        <v>2518</v>
      </c>
      <c r="K143" s="2" t="s">
        <v>2518</v>
      </c>
      <c r="L143" s="2" t="s">
        <v>2518</v>
      </c>
      <c r="M143" s="2" t="s">
        <v>2518</v>
      </c>
      <c r="N143" s="2" t="s">
        <v>2517</v>
      </c>
      <c r="O143" s="2" t="s">
        <v>2518</v>
      </c>
      <c r="P143" s="2" t="s">
        <v>2518</v>
      </c>
      <c r="Q143" s="2" t="s">
        <v>2518</v>
      </c>
      <c r="R143" s="2" t="s">
        <v>2518</v>
      </c>
    </row>
    <row r="144" spans="2:18" x14ac:dyDescent="0.3">
      <c r="B144" s="2" t="s">
        <v>1090</v>
      </c>
      <c r="C144" s="2" t="s">
        <v>3522</v>
      </c>
      <c r="D144" s="2" t="s">
        <v>2533</v>
      </c>
      <c r="E144" s="2" t="s">
        <v>2582</v>
      </c>
      <c r="F144" s="2" t="s">
        <v>2641</v>
      </c>
      <c r="G144" s="27">
        <v>147.20935740000002</v>
      </c>
      <c r="H144" s="28">
        <v>9.799250000000001E-2</v>
      </c>
      <c r="I144" s="2" t="s">
        <v>2518</v>
      </c>
      <c r="J144" s="2" t="s">
        <v>2518</v>
      </c>
      <c r="K144" s="2" t="s">
        <v>2518</v>
      </c>
      <c r="L144" s="2" t="s">
        <v>2518</v>
      </c>
      <c r="M144" s="2" t="s">
        <v>2518</v>
      </c>
      <c r="N144" s="2" t="s">
        <v>2517</v>
      </c>
      <c r="O144" s="2" t="s">
        <v>2518</v>
      </c>
      <c r="P144" s="2" t="s">
        <v>2518</v>
      </c>
      <c r="Q144" s="2" t="s">
        <v>2518</v>
      </c>
      <c r="R144" s="2" t="s">
        <v>2518</v>
      </c>
    </row>
    <row r="145" spans="2:18" x14ac:dyDescent="0.3">
      <c r="B145" s="2" t="s">
        <v>1091</v>
      </c>
      <c r="C145" s="2" t="s">
        <v>3530</v>
      </c>
      <c r="D145" s="2" t="s">
        <v>2533</v>
      </c>
      <c r="E145" s="2" t="s">
        <v>2617</v>
      </c>
      <c r="F145" s="2" t="s">
        <v>3104</v>
      </c>
      <c r="G145" s="27">
        <v>269.24618780000003</v>
      </c>
      <c r="H145" s="28">
        <v>0.38489759999999995</v>
      </c>
      <c r="I145" s="2" t="s">
        <v>2518</v>
      </c>
      <c r="J145" s="2" t="s">
        <v>2518</v>
      </c>
      <c r="K145" s="2" t="s">
        <v>2518</v>
      </c>
      <c r="L145" s="2" t="s">
        <v>2518</v>
      </c>
      <c r="M145" s="2" t="s">
        <v>2518</v>
      </c>
      <c r="N145" s="2" t="s">
        <v>2517</v>
      </c>
      <c r="O145" s="2" t="s">
        <v>2518</v>
      </c>
      <c r="P145" s="2" t="s">
        <v>2518</v>
      </c>
      <c r="Q145" s="2" t="s">
        <v>2518</v>
      </c>
      <c r="R145" s="2" t="s">
        <v>2518</v>
      </c>
    </row>
    <row r="146" spans="2:18" x14ac:dyDescent="0.3">
      <c r="B146" s="2" t="s">
        <v>1097</v>
      </c>
      <c r="C146" s="2" t="s">
        <v>3577</v>
      </c>
      <c r="D146" s="2" t="s">
        <v>2533</v>
      </c>
      <c r="E146" s="2" t="s">
        <v>2650</v>
      </c>
      <c r="F146" s="2" t="s">
        <v>3520</v>
      </c>
      <c r="G146" s="27">
        <v>797.90581840000004</v>
      </c>
      <c r="H146" s="28">
        <v>0.43627280000000002</v>
      </c>
      <c r="I146" s="2" t="s">
        <v>2518</v>
      </c>
      <c r="J146" s="2" t="s">
        <v>2518</v>
      </c>
      <c r="K146" s="2" t="s">
        <v>2518</v>
      </c>
      <c r="L146" s="2" t="s">
        <v>2518</v>
      </c>
      <c r="M146" s="2" t="s">
        <v>2518</v>
      </c>
      <c r="N146" s="2" t="s">
        <v>2517</v>
      </c>
      <c r="O146" s="2" t="s">
        <v>2518</v>
      </c>
      <c r="P146" s="2" t="s">
        <v>2518</v>
      </c>
      <c r="Q146" s="2" t="s">
        <v>2518</v>
      </c>
      <c r="R146" s="2" t="s">
        <v>2518</v>
      </c>
    </row>
    <row r="147" spans="2:18" x14ac:dyDescent="0.3">
      <c r="B147" s="2" t="s">
        <v>1096</v>
      </c>
      <c r="C147" s="2" t="s">
        <v>3567</v>
      </c>
      <c r="D147" s="2" t="s">
        <v>2533</v>
      </c>
      <c r="E147" s="2" t="s">
        <v>2825</v>
      </c>
      <c r="F147" s="2" t="s">
        <v>2827</v>
      </c>
      <c r="G147" s="27">
        <v>366.70962850000001</v>
      </c>
      <c r="H147" s="28">
        <v>-4.5999800000000007E-2</v>
      </c>
      <c r="I147" s="2" t="s">
        <v>2518</v>
      </c>
      <c r="J147" s="2" t="s">
        <v>2518</v>
      </c>
      <c r="K147" s="2" t="s">
        <v>2518</v>
      </c>
      <c r="L147" s="2" t="s">
        <v>2518</v>
      </c>
      <c r="M147" s="2" t="s">
        <v>2518</v>
      </c>
      <c r="N147" s="2" t="s">
        <v>2517</v>
      </c>
      <c r="O147" s="2" t="s">
        <v>2518</v>
      </c>
      <c r="P147" s="2" t="s">
        <v>2518</v>
      </c>
      <c r="Q147" s="2" t="s">
        <v>2518</v>
      </c>
      <c r="R147" s="2" t="s">
        <v>2518</v>
      </c>
    </row>
    <row r="148" spans="2:18" x14ac:dyDescent="0.3">
      <c r="B148" s="2" t="s">
        <v>1094</v>
      </c>
      <c r="C148" s="2" t="s">
        <v>3548</v>
      </c>
      <c r="D148" s="2" t="s">
        <v>2533</v>
      </c>
      <c r="E148" s="2" t="s">
        <v>2785</v>
      </c>
      <c r="F148" s="2" t="s">
        <v>3553</v>
      </c>
      <c r="G148" s="27">
        <v>208.4677916</v>
      </c>
      <c r="H148" s="28">
        <v>5.396E-4</v>
      </c>
      <c r="I148" s="2" t="s">
        <v>2518</v>
      </c>
      <c r="J148" s="2" t="s">
        <v>2518</v>
      </c>
      <c r="K148" s="2" t="s">
        <v>2518</v>
      </c>
      <c r="L148" s="2" t="s">
        <v>2518</v>
      </c>
      <c r="M148" s="2" t="s">
        <v>2518</v>
      </c>
      <c r="N148" s="2" t="s">
        <v>2517</v>
      </c>
      <c r="O148" s="2" t="s">
        <v>2518</v>
      </c>
      <c r="P148" s="2" t="s">
        <v>2518</v>
      </c>
      <c r="Q148" s="2" t="s">
        <v>2518</v>
      </c>
      <c r="R148" s="2" t="s">
        <v>2518</v>
      </c>
    </row>
    <row r="149" spans="2:18" x14ac:dyDescent="0.3">
      <c r="B149" s="2" t="s">
        <v>1100</v>
      </c>
      <c r="C149" s="2" t="s">
        <v>3606</v>
      </c>
      <c r="D149" s="2" t="s">
        <v>2533</v>
      </c>
      <c r="E149" s="2" t="s">
        <v>2825</v>
      </c>
      <c r="F149" s="2" t="s">
        <v>2827</v>
      </c>
      <c r="G149" s="27">
        <v>198.62257209999999</v>
      </c>
      <c r="H149" s="28">
        <v>-5.8888299999999998E-2</v>
      </c>
      <c r="I149" s="2" t="s">
        <v>2518</v>
      </c>
      <c r="J149" s="2" t="s">
        <v>2518</v>
      </c>
      <c r="K149" s="2" t="s">
        <v>2518</v>
      </c>
      <c r="L149" s="2" t="s">
        <v>2518</v>
      </c>
      <c r="M149" s="2" t="s">
        <v>2518</v>
      </c>
      <c r="N149" s="2" t="s">
        <v>2517</v>
      </c>
      <c r="O149" s="2" t="s">
        <v>2518</v>
      </c>
      <c r="P149" s="2" t="s">
        <v>2518</v>
      </c>
      <c r="Q149" s="2" t="s">
        <v>2518</v>
      </c>
      <c r="R149" s="2" t="s">
        <v>2518</v>
      </c>
    </row>
    <row r="150" spans="2:18" x14ac:dyDescent="0.3">
      <c r="B150" s="2" t="s">
        <v>1102</v>
      </c>
      <c r="C150" s="2" t="s">
        <v>3621</v>
      </c>
      <c r="D150" s="2" t="s">
        <v>2533</v>
      </c>
      <c r="E150" s="2" t="s">
        <v>2617</v>
      </c>
      <c r="F150" s="2" t="s">
        <v>3104</v>
      </c>
      <c r="G150" s="27">
        <v>3686.0958043999999</v>
      </c>
      <c r="H150" s="28">
        <v>0.129082</v>
      </c>
      <c r="I150" s="2" t="s">
        <v>2518</v>
      </c>
      <c r="J150" s="2" t="s">
        <v>2518</v>
      </c>
      <c r="K150" s="2" t="s">
        <v>2518</v>
      </c>
      <c r="L150" s="2" t="s">
        <v>2518</v>
      </c>
      <c r="M150" s="2" t="s">
        <v>2518</v>
      </c>
      <c r="N150" s="2" t="s">
        <v>2517</v>
      </c>
      <c r="O150" s="2" t="s">
        <v>2517</v>
      </c>
      <c r="P150" s="2" t="s">
        <v>2518</v>
      </c>
      <c r="Q150" s="2" t="s">
        <v>2518</v>
      </c>
      <c r="R150" s="2" t="s">
        <v>2518</v>
      </c>
    </row>
    <row r="151" spans="2:18" x14ac:dyDescent="0.3">
      <c r="B151" s="2" t="s">
        <v>1112</v>
      </c>
      <c r="C151" s="2" t="s">
        <v>3696</v>
      </c>
      <c r="D151" s="2" t="s">
        <v>2533</v>
      </c>
      <c r="E151" s="2" t="s">
        <v>2999</v>
      </c>
      <c r="F151" s="2" t="s">
        <v>2859</v>
      </c>
      <c r="G151" s="27">
        <v>563.08185349999997</v>
      </c>
      <c r="H151" s="28">
        <v>0.830677</v>
      </c>
      <c r="I151" s="2" t="s">
        <v>2518</v>
      </c>
      <c r="J151" s="2" t="s">
        <v>2518</v>
      </c>
      <c r="K151" s="2" t="s">
        <v>2518</v>
      </c>
      <c r="L151" s="2" t="s">
        <v>2518</v>
      </c>
      <c r="M151" s="2" t="s">
        <v>2518</v>
      </c>
      <c r="N151" s="2" t="s">
        <v>2518</v>
      </c>
      <c r="O151" s="2" t="s">
        <v>2517</v>
      </c>
      <c r="P151" s="2" t="s">
        <v>2518</v>
      </c>
      <c r="Q151" s="2" t="s">
        <v>2518</v>
      </c>
      <c r="R151" s="2" t="s">
        <v>2518</v>
      </c>
    </row>
    <row r="152" spans="2:18" x14ac:dyDescent="0.3">
      <c r="B152" s="2" t="s">
        <v>1095</v>
      </c>
      <c r="C152" s="2" t="s">
        <v>3561</v>
      </c>
      <c r="D152" s="2" t="s">
        <v>2533</v>
      </c>
      <c r="E152" s="2" t="s">
        <v>2785</v>
      </c>
      <c r="F152" s="2" t="s">
        <v>2870</v>
      </c>
      <c r="G152" s="27">
        <v>106.3303547</v>
      </c>
      <c r="H152" s="28">
        <v>-0.2891222</v>
      </c>
      <c r="I152" s="2" t="s">
        <v>2518</v>
      </c>
      <c r="J152" s="2" t="s">
        <v>2518</v>
      </c>
      <c r="K152" s="2" t="s">
        <v>2518</v>
      </c>
      <c r="L152" s="2" t="s">
        <v>2518</v>
      </c>
      <c r="M152" s="2" t="s">
        <v>2518</v>
      </c>
      <c r="N152" s="2" t="s">
        <v>2517</v>
      </c>
      <c r="O152" s="2" t="s">
        <v>2518</v>
      </c>
      <c r="P152" s="2" t="s">
        <v>2518</v>
      </c>
      <c r="Q152" s="2" t="s">
        <v>2518</v>
      </c>
      <c r="R152" s="2" t="s">
        <v>2518</v>
      </c>
    </row>
    <row r="153" spans="2:18" x14ac:dyDescent="0.3">
      <c r="B153" s="2" t="s">
        <v>1105</v>
      </c>
      <c r="C153" s="2" t="s">
        <v>3649</v>
      </c>
      <c r="D153" s="2" t="s">
        <v>2533</v>
      </c>
      <c r="E153" s="2" t="s">
        <v>2617</v>
      </c>
      <c r="F153" s="2" t="s">
        <v>2922</v>
      </c>
      <c r="G153" s="27">
        <v>3847.137127</v>
      </c>
      <c r="H153" s="28">
        <v>1.7124109999999999</v>
      </c>
      <c r="I153" s="2" t="s">
        <v>2518</v>
      </c>
      <c r="J153" s="2" t="s">
        <v>2518</v>
      </c>
      <c r="K153" s="2" t="s">
        <v>2518</v>
      </c>
      <c r="L153" s="2" t="s">
        <v>2518</v>
      </c>
      <c r="M153" s="2" t="s">
        <v>2518</v>
      </c>
      <c r="N153" s="2" t="s">
        <v>2517</v>
      </c>
      <c r="O153" s="2" t="s">
        <v>2517</v>
      </c>
      <c r="P153" s="2" t="s">
        <v>2518</v>
      </c>
      <c r="Q153" s="2" t="s">
        <v>2518</v>
      </c>
      <c r="R153" s="2" t="s">
        <v>2518</v>
      </c>
    </row>
    <row r="154" spans="2:18" x14ac:dyDescent="0.3">
      <c r="B154" s="2" t="s">
        <v>1115</v>
      </c>
      <c r="C154" s="2" t="s">
        <v>3711</v>
      </c>
      <c r="D154" s="2" t="s">
        <v>2533</v>
      </c>
      <c r="E154" s="2" t="s">
        <v>2519</v>
      </c>
      <c r="F154" s="2" t="s">
        <v>3508</v>
      </c>
      <c r="G154" s="27">
        <v>179.66626289999999</v>
      </c>
      <c r="H154" s="28">
        <v>-7.3304300000000003E-2</v>
      </c>
      <c r="I154" s="2" t="s">
        <v>2518</v>
      </c>
      <c r="J154" s="2" t="s">
        <v>2518</v>
      </c>
      <c r="K154" s="2" t="s">
        <v>2518</v>
      </c>
      <c r="L154" s="2" t="s">
        <v>2518</v>
      </c>
      <c r="M154" s="2" t="s">
        <v>2518</v>
      </c>
      <c r="N154" s="2" t="s">
        <v>2518</v>
      </c>
      <c r="O154" s="2" t="s">
        <v>2517</v>
      </c>
      <c r="P154" s="2" t="s">
        <v>2518</v>
      </c>
      <c r="Q154" s="2" t="s">
        <v>2518</v>
      </c>
      <c r="R154" s="2" t="s">
        <v>2518</v>
      </c>
    </row>
    <row r="155" spans="2:18" x14ac:dyDescent="0.3">
      <c r="B155" s="2" t="s">
        <v>1108</v>
      </c>
      <c r="C155" s="2" t="s">
        <v>3655</v>
      </c>
      <c r="D155" s="2" t="s">
        <v>2533</v>
      </c>
      <c r="E155" s="2" t="s">
        <v>2519</v>
      </c>
      <c r="F155" s="2" t="s">
        <v>3665</v>
      </c>
      <c r="G155" s="27">
        <v>374.79848959999998</v>
      </c>
      <c r="H155" s="28">
        <v>0.17108090000000001</v>
      </c>
      <c r="I155" s="2" t="s">
        <v>2518</v>
      </c>
      <c r="J155" s="2" t="s">
        <v>2518</v>
      </c>
      <c r="K155" s="2" t="s">
        <v>2518</v>
      </c>
      <c r="L155" s="2" t="s">
        <v>2518</v>
      </c>
      <c r="M155" s="2" t="s">
        <v>2518</v>
      </c>
      <c r="N155" s="2" t="s">
        <v>2517</v>
      </c>
      <c r="O155" s="2" t="s">
        <v>2518</v>
      </c>
      <c r="P155" s="2" t="s">
        <v>2518</v>
      </c>
      <c r="Q155" s="2" t="s">
        <v>2518</v>
      </c>
      <c r="R155" s="2" t="s">
        <v>2518</v>
      </c>
    </row>
    <row r="156" spans="2:18" x14ac:dyDescent="0.3">
      <c r="B156" s="2" t="s">
        <v>1098</v>
      </c>
      <c r="C156" s="2" t="s">
        <v>3586</v>
      </c>
      <c r="D156" s="2" t="s">
        <v>2533</v>
      </c>
      <c r="E156" s="2" t="s">
        <v>2617</v>
      </c>
      <c r="F156" s="2" t="s">
        <v>3104</v>
      </c>
      <c r="G156" s="27">
        <v>261.38952</v>
      </c>
      <c r="H156" s="28">
        <v>0.2766208</v>
      </c>
      <c r="I156" s="2" t="s">
        <v>2518</v>
      </c>
      <c r="J156" s="2" t="s">
        <v>2518</v>
      </c>
      <c r="K156" s="2" t="s">
        <v>2518</v>
      </c>
      <c r="L156" s="2" t="s">
        <v>2518</v>
      </c>
      <c r="M156" s="2" t="s">
        <v>2518</v>
      </c>
      <c r="N156" s="2" t="s">
        <v>2517</v>
      </c>
      <c r="O156" s="2" t="s">
        <v>2518</v>
      </c>
      <c r="P156" s="2" t="s">
        <v>2518</v>
      </c>
      <c r="Q156" s="2" t="s">
        <v>2518</v>
      </c>
      <c r="R156" s="2" t="s">
        <v>2518</v>
      </c>
    </row>
    <row r="157" spans="2:18" x14ac:dyDescent="0.3">
      <c r="B157" s="2" t="s">
        <v>1120</v>
      </c>
      <c r="C157" s="2" t="s">
        <v>3750</v>
      </c>
      <c r="D157" s="2" t="s">
        <v>2533</v>
      </c>
      <c r="E157" s="2" t="s">
        <v>2999</v>
      </c>
      <c r="F157" s="2" t="s">
        <v>3259</v>
      </c>
      <c r="G157" s="27">
        <v>267.11346169999996</v>
      </c>
      <c r="H157" s="28">
        <v>0.39437410000000001</v>
      </c>
      <c r="I157" s="2" t="s">
        <v>2518</v>
      </c>
      <c r="J157" s="2" t="s">
        <v>2518</v>
      </c>
      <c r="K157" s="2" t="s">
        <v>2518</v>
      </c>
      <c r="L157" s="2" t="s">
        <v>2518</v>
      </c>
      <c r="M157" s="2" t="s">
        <v>2518</v>
      </c>
      <c r="N157" s="2" t="s">
        <v>2518</v>
      </c>
      <c r="O157" s="2" t="s">
        <v>2517</v>
      </c>
      <c r="P157" s="2" t="s">
        <v>2518</v>
      </c>
      <c r="Q157" s="2" t="s">
        <v>2518</v>
      </c>
      <c r="R157" s="2" t="s">
        <v>2518</v>
      </c>
    </row>
    <row r="158" spans="2:18" x14ac:dyDescent="0.3">
      <c r="B158" s="2" t="s">
        <v>1113</v>
      </c>
      <c r="C158" s="2" t="s">
        <v>3704</v>
      </c>
      <c r="D158" s="2" t="s">
        <v>2533</v>
      </c>
      <c r="E158" s="2" t="s">
        <v>2785</v>
      </c>
      <c r="F158" s="2" t="s">
        <v>3329</v>
      </c>
      <c r="G158" s="27">
        <v>1042.3980586</v>
      </c>
      <c r="H158" s="28">
        <v>0.62524150000000001</v>
      </c>
      <c r="I158" s="2" t="s">
        <v>2518</v>
      </c>
      <c r="J158" s="2" t="s">
        <v>2518</v>
      </c>
      <c r="K158" s="2" t="s">
        <v>2518</v>
      </c>
      <c r="L158" s="2" t="s">
        <v>2518</v>
      </c>
      <c r="M158" s="2" t="s">
        <v>2518</v>
      </c>
      <c r="N158" s="2" t="s">
        <v>2518</v>
      </c>
      <c r="O158" s="2" t="s">
        <v>2517</v>
      </c>
      <c r="P158" s="2" t="s">
        <v>2518</v>
      </c>
      <c r="Q158" s="2" t="s">
        <v>2518</v>
      </c>
      <c r="R158" s="2" t="s">
        <v>2518</v>
      </c>
    </row>
    <row r="159" spans="2:18" x14ac:dyDescent="0.3">
      <c r="B159" s="2" t="s">
        <v>1077</v>
      </c>
      <c r="C159" s="2" t="s">
        <v>3410</v>
      </c>
      <c r="D159" s="2" t="s">
        <v>2533</v>
      </c>
      <c r="E159" s="2" t="s">
        <v>2582</v>
      </c>
      <c r="F159" s="2" t="s">
        <v>2641</v>
      </c>
      <c r="G159" s="27">
        <v>81.814330699999999</v>
      </c>
      <c r="H159" s="28">
        <v>0.32409439999999995</v>
      </c>
      <c r="I159" s="2" t="s">
        <v>2518</v>
      </c>
      <c r="J159" s="2" t="s">
        <v>2518</v>
      </c>
      <c r="K159" s="2" t="s">
        <v>2518</v>
      </c>
      <c r="L159" s="2" t="s">
        <v>2518</v>
      </c>
      <c r="M159" s="2" t="s">
        <v>2518</v>
      </c>
      <c r="N159" s="2" t="s">
        <v>2517</v>
      </c>
      <c r="O159" s="2" t="s">
        <v>2518</v>
      </c>
      <c r="P159" s="2" t="s">
        <v>2518</v>
      </c>
      <c r="Q159" s="2" t="s">
        <v>2518</v>
      </c>
      <c r="R159" s="2" t="s">
        <v>2518</v>
      </c>
    </row>
    <row r="160" spans="2:18" x14ac:dyDescent="0.3">
      <c r="B160" s="2" t="s">
        <v>1099</v>
      </c>
      <c r="C160" s="2" t="s">
        <v>3594</v>
      </c>
      <c r="D160" s="2" t="s">
        <v>2533</v>
      </c>
      <c r="E160" s="2" t="s">
        <v>2650</v>
      </c>
      <c r="F160" s="2" t="s">
        <v>3605</v>
      </c>
      <c r="G160" s="27">
        <v>59.657826999999997</v>
      </c>
      <c r="H160" s="28">
        <v>0.28636669999999997</v>
      </c>
      <c r="I160" s="2" t="s">
        <v>2518</v>
      </c>
      <c r="J160" s="2" t="s">
        <v>2518</v>
      </c>
      <c r="K160" s="2" t="s">
        <v>2518</v>
      </c>
      <c r="L160" s="2" t="s">
        <v>2518</v>
      </c>
      <c r="M160" s="2" t="s">
        <v>2518</v>
      </c>
      <c r="N160" s="2" t="s">
        <v>2517</v>
      </c>
      <c r="O160" s="2" t="s">
        <v>2518</v>
      </c>
      <c r="P160" s="2" t="s">
        <v>2518</v>
      </c>
      <c r="Q160" s="2" t="s">
        <v>2518</v>
      </c>
      <c r="R160" s="2" t="s">
        <v>2518</v>
      </c>
    </row>
    <row r="161" spans="2:18" x14ac:dyDescent="0.3">
      <c r="B161" s="2" t="s">
        <v>1116</v>
      </c>
      <c r="C161" s="2" t="s">
        <v>3719</v>
      </c>
      <c r="D161" s="2" t="s">
        <v>2533</v>
      </c>
      <c r="E161" s="2" t="s">
        <v>2825</v>
      </c>
      <c r="F161" s="2" t="s">
        <v>3729</v>
      </c>
      <c r="G161" s="27">
        <v>280.40618169999999</v>
      </c>
      <c r="H161" s="28">
        <v>-2.3610099999999998E-2</v>
      </c>
      <c r="I161" s="2" t="s">
        <v>2518</v>
      </c>
      <c r="J161" s="2" t="s">
        <v>2518</v>
      </c>
      <c r="K161" s="2" t="s">
        <v>2518</v>
      </c>
      <c r="L161" s="2" t="s">
        <v>2518</v>
      </c>
      <c r="M161" s="2" t="s">
        <v>2518</v>
      </c>
      <c r="N161" s="2" t="s">
        <v>2517</v>
      </c>
      <c r="O161" s="2" t="s">
        <v>2518</v>
      </c>
      <c r="P161" s="2" t="s">
        <v>2518</v>
      </c>
      <c r="Q161" s="2" t="s">
        <v>2518</v>
      </c>
      <c r="R161" s="2" t="s">
        <v>2518</v>
      </c>
    </row>
    <row r="162" spans="2:18" x14ac:dyDescent="0.3">
      <c r="B162" s="2" t="s">
        <v>1103</v>
      </c>
      <c r="C162" s="2" t="s">
        <v>3629</v>
      </c>
      <c r="D162" s="2" t="s">
        <v>2533</v>
      </c>
      <c r="E162" s="2" t="s">
        <v>2999</v>
      </c>
      <c r="F162" s="2" t="s">
        <v>3259</v>
      </c>
      <c r="G162" s="27">
        <v>178.38974540000001</v>
      </c>
      <c r="H162" s="28">
        <v>0.13163130000000001</v>
      </c>
      <c r="I162" s="2" t="s">
        <v>2518</v>
      </c>
      <c r="J162" s="2" t="s">
        <v>2518</v>
      </c>
      <c r="K162" s="2" t="s">
        <v>2518</v>
      </c>
      <c r="L162" s="2" t="s">
        <v>2518</v>
      </c>
      <c r="M162" s="2" t="s">
        <v>2518</v>
      </c>
      <c r="N162" s="2" t="s">
        <v>2517</v>
      </c>
      <c r="O162" s="2" t="s">
        <v>2518</v>
      </c>
      <c r="P162" s="2" t="s">
        <v>2518</v>
      </c>
      <c r="Q162" s="2" t="s">
        <v>2518</v>
      </c>
      <c r="R162" s="2" t="s">
        <v>2518</v>
      </c>
    </row>
    <row r="163" spans="2:18" x14ac:dyDescent="0.3">
      <c r="B163" s="2" t="s">
        <v>1118</v>
      </c>
      <c r="C163" s="2" t="s">
        <v>3734</v>
      </c>
      <c r="D163" s="2" t="s">
        <v>2533</v>
      </c>
      <c r="E163" s="2" t="s">
        <v>2650</v>
      </c>
      <c r="F163" s="2" t="s">
        <v>2652</v>
      </c>
      <c r="G163" s="27">
        <v>681.00973429999999</v>
      </c>
      <c r="H163" s="28">
        <v>0.22216249999999998</v>
      </c>
      <c r="I163" s="2" t="s">
        <v>2518</v>
      </c>
      <c r="J163" s="2" t="s">
        <v>2518</v>
      </c>
      <c r="K163" s="2" t="s">
        <v>2518</v>
      </c>
      <c r="L163" s="2" t="s">
        <v>2518</v>
      </c>
      <c r="M163" s="2" t="s">
        <v>2518</v>
      </c>
      <c r="N163" s="2" t="s">
        <v>2517</v>
      </c>
      <c r="O163" s="2" t="s">
        <v>2518</v>
      </c>
      <c r="P163" s="2" t="s">
        <v>2518</v>
      </c>
      <c r="Q163" s="2" t="s">
        <v>2518</v>
      </c>
      <c r="R163" s="2" t="s">
        <v>2518</v>
      </c>
    </row>
    <row r="164" spans="2:18" x14ac:dyDescent="0.3">
      <c r="B164" s="2" t="s">
        <v>1119</v>
      </c>
      <c r="C164" s="2" t="s">
        <v>3740</v>
      </c>
      <c r="D164" s="2" t="s">
        <v>2533</v>
      </c>
      <c r="E164" s="2" t="s">
        <v>2519</v>
      </c>
      <c r="F164" s="2" t="s">
        <v>3407</v>
      </c>
      <c r="G164" s="27">
        <v>776.25527480000005</v>
      </c>
      <c r="H164" s="28">
        <v>0.73510940000000002</v>
      </c>
      <c r="I164" s="2" t="s">
        <v>2518</v>
      </c>
      <c r="J164" s="2" t="s">
        <v>2518</v>
      </c>
      <c r="K164" s="2" t="s">
        <v>2518</v>
      </c>
      <c r="L164" s="2" t="s">
        <v>2518</v>
      </c>
      <c r="M164" s="2" t="s">
        <v>2518</v>
      </c>
      <c r="N164" s="2" t="s">
        <v>2517</v>
      </c>
      <c r="O164" s="2" t="s">
        <v>2518</v>
      </c>
      <c r="P164" s="2" t="s">
        <v>2518</v>
      </c>
      <c r="Q164" s="2" t="s">
        <v>2518</v>
      </c>
      <c r="R164" s="2" t="s">
        <v>2518</v>
      </c>
    </row>
    <row r="165" spans="2:18" x14ac:dyDescent="0.3">
      <c r="B165" s="2" t="s">
        <v>1595</v>
      </c>
      <c r="C165" s="2" t="s">
        <v>4041</v>
      </c>
      <c r="D165" s="2" t="s">
        <v>2508</v>
      </c>
      <c r="E165" s="2" t="s">
        <v>2582</v>
      </c>
      <c r="F165" s="2" t="s">
        <v>2607</v>
      </c>
      <c r="G165" s="27">
        <v>4.7945474999999993</v>
      </c>
      <c r="H165" s="28">
        <v>0.34384860000000006</v>
      </c>
      <c r="I165" s="2" t="s">
        <v>2518</v>
      </c>
      <c r="J165" s="2" t="s">
        <v>2517</v>
      </c>
      <c r="K165" s="2" t="s">
        <v>2518</v>
      </c>
      <c r="L165" s="2" t="s">
        <v>2517</v>
      </c>
      <c r="M165" s="2" t="s">
        <v>2518</v>
      </c>
      <c r="N165" s="2" t="s">
        <v>2518</v>
      </c>
      <c r="O165" s="2" t="s">
        <v>2518</v>
      </c>
      <c r="P165" s="2" t="s">
        <v>2518</v>
      </c>
      <c r="Q165" s="2" t="s">
        <v>2517</v>
      </c>
      <c r="R165" s="2" t="s">
        <v>2518</v>
      </c>
    </row>
    <row r="166" spans="2:18" x14ac:dyDescent="0.3">
      <c r="B166" s="2" t="s">
        <v>4039</v>
      </c>
      <c r="C166" s="2" t="s">
        <v>4049</v>
      </c>
      <c r="D166" s="2" t="s">
        <v>2508</v>
      </c>
      <c r="E166" s="2" t="s">
        <v>2650</v>
      </c>
      <c r="F166" s="2" t="s">
        <v>4059</v>
      </c>
      <c r="G166" s="27">
        <v>4.3349032999999997</v>
      </c>
      <c r="H166" s="28">
        <v>3.0837300000000002E-2</v>
      </c>
      <c r="I166" s="2" t="s">
        <v>2518</v>
      </c>
      <c r="J166" s="2" t="s">
        <v>2517</v>
      </c>
      <c r="K166" s="2" t="s">
        <v>2518</v>
      </c>
      <c r="L166" s="2" t="s">
        <v>2517</v>
      </c>
      <c r="M166" s="2" t="s">
        <v>2518</v>
      </c>
      <c r="N166" s="2" t="s">
        <v>2518</v>
      </c>
      <c r="O166" s="2" t="s">
        <v>2518</v>
      </c>
      <c r="P166" s="2" t="s">
        <v>2518</v>
      </c>
      <c r="Q166" s="2" t="s">
        <v>2517</v>
      </c>
      <c r="R166" s="2" t="s">
        <v>2518</v>
      </c>
    </row>
    <row r="167" spans="2:18" x14ac:dyDescent="0.3">
      <c r="B167" s="2" t="s">
        <v>1822</v>
      </c>
      <c r="C167" s="2" t="s">
        <v>4060</v>
      </c>
      <c r="D167" s="2" t="s">
        <v>2508</v>
      </c>
      <c r="E167" s="2" t="s">
        <v>3138</v>
      </c>
      <c r="F167" s="2" t="s">
        <v>4066</v>
      </c>
      <c r="G167" s="27">
        <v>6.1877693000000002</v>
      </c>
      <c r="H167" s="28">
        <v>0.1241034</v>
      </c>
      <c r="I167" s="2" t="s">
        <v>2518</v>
      </c>
      <c r="J167" s="2" t="s">
        <v>2517</v>
      </c>
      <c r="K167" s="2" t="s">
        <v>2518</v>
      </c>
      <c r="L167" s="2" t="s">
        <v>2517</v>
      </c>
      <c r="M167" s="2" t="s">
        <v>2518</v>
      </c>
      <c r="N167" s="2" t="s">
        <v>2518</v>
      </c>
      <c r="O167" s="2" t="s">
        <v>2518</v>
      </c>
      <c r="P167" s="2" t="s">
        <v>2518</v>
      </c>
      <c r="Q167" s="2" t="s">
        <v>2517</v>
      </c>
      <c r="R167" s="2" t="s">
        <v>2518</v>
      </c>
    </row>
    <row r="168" spans="2:18" x14ac:dyDescent="0.3">
      <c r="B168" s="2" t="s">
        <v>1420</v>
      </c>
      <c r="C168" s="2" t="s">
        <v>4067</v>
      </c>
      <c r="D168" s="2" t="s">
        <v>2508</v>
      </c>
      <c r="E168" s="2" t="s">
        <v>2582</v>
      </c>
      <c r="F168" s="2" t="s">
        <v>4073</v>
      </c>
      <c r="G168" s="27">
        <v>8.0473412</v>
      </c>
      <c r="H168" s="28">
        <v>9.1872799999999991E-2</v>
      </c>
      <c r="I168" s="2" t="s">
        <v>2518</v>
      </c>
      <c r="J168" s="2" t="s">
        <v>2517</v>
      </c>
      <c r="K168" s="2" t="s">
        <v>2518</v>
      </c>
      <c r="L168" s="2" t="s">
        <v>2517</v>
      </c>
      <c r="M168" s="2" t="s">
        <v>2518</v>
      </c>
      <c r="N168" s="2" t="s">
        <v>2518</v>
      </c>
      <c r="O168" s="2" t="s">
        <v>2518</v>
      </c>
      <c r="P168" s="2" t="s">
        <v>2518</v>
      </c>
      <c r="Q168" s="2" t="s">
        <v>2517</v>
      </c>
      <c r="R168" s="2" t="s">
        <v>2518</v>
      </c>
    </row>
    <row r="169" spans="2:18" x14ac:dyDescent="0.3">
      <c r="B169" s="2" t="s">
        <v>2198</v>
      </c>
      <c r="C169" s="2" t="s">
        <v>4074</v>
      </c>
      <c r="D169" s="2" t="s">
        <v>2508</v>
      </c>
      <c r="E169" s="2" t="s">
        <v>2582</v>
      </c>
      <c r="F169" s="2" t="s">
        <v>4082</v>
      </c>
      <c r="G169" s="27">
        <v>10.4183073</v>
      </c>
      <c r="H169" s="28">
        <v>-1.4334499999999998E-2</v>
      </c>
      <c r="I169" s="2" t="s">
        <v>2518</v>
      </c>
      <c r="J169" s="2" t="s">
        <v>2517</v>
      </c>
      <c r="K169" s="2" t="s">
        <v>2518</v>
      </c>
      <c r="L169" s="2" t="s">
        <v>2517</v>
      </c>
      <c r="M169" s="2" t="s">
        <v>2518</v>
      </c>
      <c r="N169" s="2" t="s">
        <v>2518</v>
      </c>
      <c r="O169" s="2" t="s">
        <v>2518</v>
      </c>
      <c r="P169" s="2" t="s">
        <v>2518</v>
      </c>
      <c r="Q169" s="2" t="s">
        <v>2517</v>
      </c>
      <c r="R169" s="2" t="s">
        <v>2518</v>
      </c>
    </row>
    <row r="170" spans="2:18" x14ac:dyDescent="0.3">
      <c r="B170" s="2" t="s">
        <v>2156</v>
      </c>
      <c r="C170" s="2" t="s">
        <v>4083</v>
      </c>
      <c r="D170" s="2" t="s">
        <v>2508</v>
      </c>
      <c r="E170" s="2" t="s">
        <v>2650</v>
      </c>
      <c r="F170" s="2" t="s">
        <v>4059</v>
      </c>
      <c r="G170" s="27">
        <v>14.1403394</v>
      </c>
      <c r="H170" s="28">
        <v>0.10876620000000001</v>
      </c>
      <c r="I170" s="2" t="s">
        <v>2518</v>
      </c>
      <c r="J170" s="2" t="s">
        <v>2517</v>
      </c>
      <c r="K170" s="2" t="s">
        <v>2518</v>
      </c>
      <c r="L170" s="2" t="s">
        <v>2517</v>
      </c>
      <c r="M170" s="2" t="s">
        <v>2518</v>
      </c>
      <c r="N170" s="2" t="s">
        <v>2518</v>
      </c>
      <c r="O170" s="2" t="s">
        <v>2518</v>
      </c>
      <c r="P170" s="2" t="s">
        <v>2518</v>
      </c>
      <c r="Q170" s="2" t="s">
        <v>2517</v>
      </c>
      <c r="R170" s="2" t="s">
        <v>2518</v>
      </c>
    </row>
    <row r="171" spans="2:18" x14ac:dyDescent="0.3">
      <c r="B171" s="2" t="s">
        <v>1733</v>
      </c>
      <c r="C171" s="2" t="s">
        <v>4089</v>
      </c>
      <c r="D171" s="2" t="s">
        <v>2533</v>
      </c>
      <c r="E171" s="2" t="s">
        <v>2825</v>
      </c>
      <c r="F171" s="2" t="s">
        <v>3157</v>
      </c>
      <c r="G171" s="27">
        <v>191.2914069</v>
      </c>
      <c r="H171" s="28">
        <v>0.54718990000000001</v>
      </c>
      <c r="I171" s="2" t="s">
        <v>2518</v>
      </c>
      <c r="J171" s="2" t="s">
        <v>2517</v>
      </c>
      <c r="K171" s="2" t="s">
        <v>2518</v>
      </c>
      <c r="L171" s="2" t="s">
        <v>2518</v>
      </c>
      <c r="M171" s="2" t="s">
        <v>2518</v>
      </c>
      <c r="N171" s="2" t="s">
        <v>2518</v>
      </c>
      <c r="O171" s="2" t="s">
        <v>2517</v>
      </c>
      <c r="P171" s="2" t="s">
        <v>2518</v>
      </c>
      <c r="Q171" s="2" t="s">
        <v>2518</v>
      </c>
      <c r="R171" s="2" t="s">
        <v>2518</v>
      </c>
    </row>
    <row r="172" spans="2:18" x14ac:dyDescent="0.3">
      <c r="B172" s="2" t="s">
        <v>4040</v>
      </c>
      <c r="C172" s="2" t="s">
        <v>4101</v>
      </c>
      <c r="D172" s="2" t="s">
        <v>2533</v>
      </c>
      <c r="E172" s="2" t="s">
        <v>2617</v>
      </c>
      <c r="F172" s="2" t="s">
        <v>3104</v>
      </c>
      <c r="G172" s="27">
        <v>308.5349468</v>
      </c>
      <c r="H172" s="28">
        <v>3.404776</v>
      </c>
      <c r="I172" s="2" t="s">
        <v>2518</v>
      </c>
      <c r="J172" s="2" t="s">
        <v>2517</v>
      </c>
      <c r="K172" s="2" t="s">
        <v>2518</v>
      </c>
      <c r="L172" s="2" t="s">
        <v>2518</v>
      </c>
      <c r="M172" s="2" t="s">
        <v>2518</v>
      </c>
      <c r="N172" s="2" t="s">
        <v>2518</v>
      </c>
      <c r="O172" s="2" t="s">
        <v>2517</v>
      </c>
      <c r="P172" s="2" t="s">
        <v>2518</v>
      </c>
      <c r="Q172" s="2" t="s">
        <v>2518</v>
      </c>
      <c r="R172" s="2" t="s">
        <v>2518</v>
      </c>
    </row>
    <row r="173" spans="2:18" x14ac:dyDescent="0.3">
      <c r="B173" s="2" t="s">
        <v>1178</v>
      </c>
      <c r="C173" s="2" t="s">
        <v>4108</v>
      </c>
      <c r="D173" s="2" t="s">
        <v>2535</v>
      </c>
      <c r="E173" s="2" t="s">
        <v>2582</v>
      </c>
      <c r="F173" s="2" t="s">
        <v>4116</v>
      </c>
      <c r="G173" s="27">
        <v>33.5421902</v>
      </c>
      <c r="H173" s="28">
        <v>0.26332559999999999</v>
      </c>
      <c r="I173" s="2" t="s">
        <v>2518</v>
      </c>
      <c r="J173" s="2" t="s">
        <v>2517</v>
      </c>
      <c r="K173" s="2" t="s">
        <v>2518</v>
      </c>
      <c r="L173" s="2" t="s">
        <v>2518</v>
      </c>
      <c r="M173" s="2" t="s">
        <v>2517</v>
      </c>
      <c r="N173" s="2" t="s">
        <v>2518</v>
      </c>
      <c r="O173" s="2" t="s">
        <v>2518</v>
      </c>
      <c r="P173" s="2" t="s">
        <v>2518</v>
      </c>
      <c r="Q173" s="2" t="s">
        <v>2518</v>
      </c>
      <c r="R173" s="2" t="s">
        <v>2518</v>
      </c>
    </row>
    <row r="174" spans="2:18" x14ac:dyDescent="0.3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2:18" x14ac:dyDescent="0.3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2:18" x14ac:dyDescent="0.3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2:18" x14ac:dyDescent="0.3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2:18" x14ac:dyDescent="0.3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2:18" x14ac:dyDescent="0.3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2:18" x14ac:dyDescent="0.3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2:18" x14ac:dyDescent="0.3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2:18" x14ac:dyDescent="0.3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2:18" x14ac:dyDescent="0.3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2:18" x14ac:dyDescent="0.3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2:18" x14ac:dyDescent="0.3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2:18" x14ac:dyDescent="0.3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2:18" x14ac:dyDescent="0.3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2:18" x14ac:dyDescent="0.3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2:18" x14ac:dyDescent="0.3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2:18" x14ac:dyDescent="0.3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2:18" x14ac:dyDescent="0.3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2:18" x14ac:dyDescent="0.3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2:18" x14ac:dyDescent="0.3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2:18" x14ac:dyDescent="0.3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2:18" x14ac:dyDescent="0.3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2:18" x14ac:dyDescent="0.3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2:18" x14ac:dyDescent="0.3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2:18" x14ac:dyDescent="0.3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2:18" x14ac:dyDescent="0.3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2:18" x14ac:dyDescent="0.3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2:18" x14ac:dyDescent="0.3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2:18" x14ac:dyDescent="0.3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2:18" x14ac:dyDescent="0.3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2:18" x14ac:dyDescent="0.3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2:18" x14ac:dyDescent="0.3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2:18" x14ac:dyDescent="0.3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2:18" x14ac:dyDescent="0.3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2:18" x14ac:dyDescent="0.3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2:18" x14ac:dyDescent="0.3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2:18" x14ac:dyDescent="0.3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2:18" x14ac:dyDescent="0.3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2:18" x14ac:dyDescent="0.3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2:18" x14ac:dyDescent="0.3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2:18" x14ac:dyDescent="0.3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2:18" x14ac:dyDescent="0.3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2:18" x14ac:dyDescent="0.3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2:18" x14ac:dyDescent="0.3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2:18" x14ac:dyDescent="0.3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2:18" x14ac:dyDescent="0.3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2:18" x14ac:dyDescent="0.3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2:18" x14ac:dyDescent="0.3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2:18" x14ac:dyDescent="0.3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2:18" x14ac:dyDescent="0.3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2:18" x14ac:dyDescent="0.3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2:18" x14ac:dyDescent="0.3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2:18" x14ac:dyDescent="0.3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2:18" x14ac:dyDescent="0.3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2:18" x14ac:dyDescent="0.3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2:18" x14ac:dyDescent="0.3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2:18" x14ac:dyDescent="0.3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2:18" x14ac:dyDescent="0.3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2:18" x14ac:dyDescent="0.3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2:18" x14ac:dyDescent="0.3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2:18" x14ac:dyDescent="0.3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2:18" x14ac:dyDescent="0.3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2:18" x14ac:dyDescent="0.3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2:18" x14ac:dyDescent="0.3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2:18" x14ac:dyDescent="0.3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2:18" x14ac:dyDescent="0.3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2:18" x14ac:dyDescent="0.3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2:18" x14ac:dyDescent="0.3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2:18" x14ac:dyDescent="0.3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2:18" x14ac:dyDescent="0.3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2:18" x14ac:dyDescent="0.3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2:18" x14ac:dyDescent="0.3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2:18" x14ac:dyDescent="0.3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2:18" x14ac:dyDescent="0.3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2:18" x14ac:dyDescent="0.3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2:18" x14ac:dyDescent="0.3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2:18" x14ac:dyDescent="0.3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2:18" x14ac:dyDescent="0.3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2:18" x14ac:dyDescent="0.3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2:18" x14ac:dyDescent="0.3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2:18" x14ac:dyDescent="0.3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2:18" x14ac:dyDescent="0.3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2:18" x14ac:dyDescent="0.3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2:18" x14ac:dyDescent="0.3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2:18" x14ac:dyDescent="0.3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2:18" x14ac:dyDescent="0.3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2:18" x14ac:dyDescent="0.3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2:18" x14ac:dyDescent="0.3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2:18" x14ac:dyDescent="0.3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2:18" x14ac:dyDescent="0.3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2:18" x14ac:dyDescent="0.3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2:18" x14ac:dyDescent="0.3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2:18" x14ac:dyDescent="0.3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2:18" x14ac:dyDescent="0.3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2:18" x14ac:dyDescent="0.3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2:18" x14ac:dyDescent="0.3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2:18" x14ac:dyDescent="0.3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2:18" x14ac:dyDescent="0.3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2:18" x14ac:dyDescent="0.3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2:18" x14ac:dyDescent="0.3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2:18" x14ac:dyDescent="0.3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2:18" x14ac:dyDescent="0.3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2:18" x14ac:dyDescent="0.3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2:18" x14ac:dyDescent="0.3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2:18" x14ac:dyDescent="0.3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2:18" x14ac:dyDescent="0.3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2:18" x14ac:dyDescent="0.3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2:18" x14ac:dyDescent="0.3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2:18" x14ac:dyDescent="0.3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2:18" x14ac:dyDescent="0.3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2:18" x14ac:dyDescent="0.3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2:18" x14ac:dyDescent="0.3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2:18" x14ac:dyDescent="0.3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2:18" x14ac:dyDescent="0.3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2:18" x14ac:dyDescent="0.3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2:18" x14ac:dyDescent="0.3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2:18" x14ac:dyDescent="0.3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2:18" x14ac:dyDescent="0.3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2:18" x14ac:dyDescent="0.3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2:18" x14ac:dyDescent="0.3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2:18" x14ac:dyDescent="0.3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2:18" x14ac:dyDescent="0.3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2:18" x14ac:dyDescent="0.3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2:18" x14ac:dyDescent="0.3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2:18" x14ac:dyDescent="0.3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2:18" x14ac:dyDescent="0.3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2:18" x14ac:dyDescent="0.3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2:18" x14ac:dyDescent="0.3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2:18" x14ac:dyDescent="0.3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2:18" x14ac:dyDescent="0.3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2:18" x14ac:dyDescent="0.3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2:18" x14ac:dyDescent="0.3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2:18" x14ac:dyDescent="0.3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2:18" x14ac:dyDescent="0.3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2:18" x14ac:dyDescent="0.3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2:18" x14ac:dyDescent="0.3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2:18" x14ac:dyDescent="0.3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2:18" x14ac:dyDescent="0.3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</row>
    <row r="312" spans="2:18" x14ac:dyDescent="0.3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</row>
    <row r="313" spans="2:18" x14ac:dyDescent="0.3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</row>
    <row r="314" spans="2:18" x14ac:dyDescent="0.3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</row>
    <row r="315" spans="2:18" x14ac:dyDescent="0.3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</row>
    <row r="316" spans="2:18" x14ac:dyDescent="0.3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</row>
    <row r="317" spans="2:18" x14ac:dyDescent="0.3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</row>
    <row r="318" spans="2:18" x14ac:dyDescent="0.3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</row>
    <row r="319" spans="2:18" x14ac:dyDescent="0.3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</row>
    <row r="320" spans="2:18" x14ac:dyDescent="0.3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</row>
    <row r="321" spans="2:17" x14ac:dyDescent="0.3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2:17" x14ac:dyDescent="0.3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</row>
    <row r="323" spans="2:17" x14ac:dyDescent="0.3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</row>
    <row r="324" spans="2:17" x14ac:dyDescent="0.3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</row>
    <row r="325" spans="2:17" x14ac:dyDescent="0.3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</row>
    <row r="326" spans="2:17" x14ac:dyDescent="0.3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</row>
    <row r="327" spans="2:17" x14ac:dyDescent="0.3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</row>
    <row r="328" spans="2:17" x14ac:dyDescent="0.3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</row>
    <row r="329" spans="2:17" x14ac:dyDescent="0.3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</row>
    <row r="330" spans="2:17" x14ac:dyDescent="0.3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</row>
    <row r="331" spans="2:17" x14ac:dyDescent="0.3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</row>
    <row r="332" spans="2:17" x14ac:dyDescent="0.3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</row>
    <row r="333" spans="2:17" x14ac:dyDescent="0.3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</row>
    <row r="334" spans="2:17" x14ac:dyDescent="0.3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</row>
    <row r="335" spans="2:17" x14ac:dyDescent="0.3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</row>
    <row r="336" spans="2:17" x14ac:dyDescent="0.3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</row>
    <row r="337" spans="2:17" x14ac:dyDescent="0.3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</row>
    <row r="338" spans="2:17" x14ac:dyDescent="0.3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</row>
    <row r="339" spans="2:17" x14ac:dyDescent="0.3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</row>
    <row r="340" spans="2:17" x14ac:dyDescent="0.3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</row>
    <row r="341" spans="2:17" x14ac:dyDescent="0.3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</row>
    <row r="342" spans="2:17" x14ac:dyDescent="0.3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</row>
    <row r="343" spans="2:17" x14ac:dyDescent="0.3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</row>
    <row r="344" spans="2:17" x14ac:dyDescent="0.3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</row>
    <row r="345" spans="2:17" x14ac:dyDescent="0.3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</row>
    <row r="346" spans="2:17" x14ac:dyDescent="0.3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</row>
    <row r="347" spans="2:17" x14ac:dyDescent="0.3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</row>
    <row r="348" spans="2:17" x14ac:dyDescent="0.3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</row>
    <row r="349" spans="2:17" x14ac:dyDescent="0.3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</row>
    <row r="350" spans="2:17" x14ac:dyDescent="0.3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</row>
    <row r="351" spans="2:17" x14ac:dyDescent="0.3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</row>
    <row r="352" spans="2:17" x14ac:dyDescent="0.3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</row>
    <row r="353" spans="2:17" x14ac:dyDescent="0.3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2:17" x14ac:dyDescent="0.3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</row>
    <row r="355" spans="2:17" x14ac:dyDescent="0.3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</row>
    <row r="356" spans="2:17" x14ac:dyDescent="0.3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</row>
    <row r="357" spans="2:17" x14ac:dyDescent="0.3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</row>
    <row r="358" spans="2:17" x14ac:dyDescent="0.3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</row>
    <row r="359" spans="2:17" x14ac:dyDescent="0.3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</row>
    <row r="360" spans="2:17" x14ac:dyDescent="0.3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</row>
    <row r="361" spans="2:17" x14ac:dyDescent="0.3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</row>
    <row r="362" spans="2:17" x14ac:dyDescent="0.3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</row>
    <row r="363" spans="2:17" x14ac:dyDescent="0.3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</row>
    <row r="364" spans="2:17" x14ac:dyDescent="0.3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</row>
    <row r="365" spans="2:17" x14ac:dyDescent="0.3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</row>
    <row r="366" spans="2:17" x14ac:dyDescent="0.3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</row>
    <row r="367" spans="2:17" x14ac:dyDescent="0.3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</row>
    <row r="368" spans="2:17" x14ac:dyDescent="0.3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</row>
    <row r="369" spans="2:17" x14ac:dyDescent="0.3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</row>
    <row r="370" spans="2:17" x14ac:dyDescent="0.3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</row>
    <row r="371" spans="2:17" x14ac:dyDescent="0.3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</row>
    <row r="372" spans="2:17" x14ac:dyDescent="0.3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</row>
    <row r="373" spans="2:17" x14ac:dyDescent="0.3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</row>
    <row r="374" spans="2:17" x14ac:dyDescent="0.3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</row>
    <row r="375" spans="2:17" x14ac:dyDescent="0.3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</row>
    <row r="376" spans="2:17" x14ac:dyDescent="0.3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</row>
    <row r="377" spans="2:17" x14ac:dyDescent="0.3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</row>
    <row r="378" spans="2:17" x14ac:dyDescent="0.3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</row>
    <row r="379" spans="2:17" x14ac:dyDescent="0.3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</row>
    <row r="380" spans="2:17" x14ac:dyDescent="0.3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</row>
    <row r="381" spans="2:17" x14ac:dyDescent="0.3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</row>
    <row r="382" spans="2:17" x14ac:dyDescent="0.3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</row>
    <row r="383" spans="2:17" x14ac:dyDescent="0.3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</row>
    <row r="384" spans="2:17" x14ac:dyDescent="0.3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</row>
    <row r="385" spans="2:17" x14ac:dyDescent="0.3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2:17" x14ac:dyDescent="0.3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</row>
    <row r="387" spans="2:17" x14ac:dyDescent="0.3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</row>
    <row r="388" spans="2:17" x14ac:dyDescent="0.3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</row>
    <row r="389" spans="2:17" x14ac:dyDescent="0.3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</row>
    <row r="390" spans="2:17" x14ac:dyDescent="0.3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</row>
    <row r="391" spans="2:17" x14ac:dyDescent="0.3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</row>
    <row r="392" spans="2:17" x14ac:dyDescent="0.3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</row>
    <row r="393" spans="2:17" x14ac:dyDescent="0.3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</row>
    <row r="394" spans="2:17" x14ac:dyDescent="0.3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</row>
    <row r="395" spans="2:17" x14ac:dyDescent="0.3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</row>
    <row r="396" spans="2:17" x14ac:dyDescent="0.3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</row>
    <row r="397" spans="2:17" x14ac:dyDescent="0.3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</row>
    <row r="398" spans="2:17" x14ac:dyDescent="0.3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</row>
    <row r="399" spans="2:17" x14ac:dyDescent="0.3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</row>
    <row r="400" spans="2:17" x14ac:dyDescent="0.3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</row>
    <row r="401" spans="2:17" x14ac:dyDescent="0.3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</row>
    <row r="402" spans="2:17" x14ac:dyDescent="0.3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</row>
    <row r="403" spans="2:17" x14ac:dyDescent="0.3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</row>
    <row r="404" spans="2:17" x14ac:dyDescent="0.3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</row>
    <row r="405" spans="2:17" x14ac:dyDescent="0.3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</row>
    <row r="406" spans="2:17" x14ac:dyDescent="0.3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</row>
    <row r="407" spans="2:17" x14ac:dyDescent="0.3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</row>
    <row r="408" spans="2:17" x14ac:dyDescent="0.3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</row>
    <row r="409" spans="2:17" x14ac:dyDescent="0.3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</row>
    <row r="410" spans="2:17" x14ac:dyDescent="0.3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</row>
    <row r="411" spans="2:17" x14ac:dyDescent="0.3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</row>
    <row r="412" spans="2:17" x14ac:dyDescent="0.3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</row>
    <row r="413" spans="2:17" x14ac:dyDescent="0.3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</row>
    <row r="414" spans="2:17" x14ac:dyDescent="0.3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</row>
    <row r="415" spans="2:17" x14ac:dyDescent="0.3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</row>
    <row r="416" spans="2:17" x14ac:dyDescent="0.3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</row>
    <row r="417" spans="2:17" x14ac:dyDescent="0.3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2:17" x14ac:dyDescent="0.3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</row>
    <row r="419" spans="2:17" x14ac:dyDescent="0.3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</row>
    <row r="420" spans="2:17" x14ac:dyDescent="0.3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</row>
    <row r="421" spans="2:17" x14ac:dyDescent="0.3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</row>
    <row r="422" spans="2:17" x14ac:dyDescent="0.3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</row>
    <row r="423" spans="2:17" x14ac:dyDescent="0.3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</row>
    <row r="424" spans="2:17" x14ac:dyDescent="0.3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</row>
    <row r="425" spans="2:17" x14ac:dyDescent="0.3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</row>
    <row r="426" spans="2:17" x14ac:dyDescent="0.3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</row>
    <row r="427" spans="2:17" x14ac:dyDescent="0.3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</row>
    <row r="428" spans="2:17" x14ac:dyDescent="0.3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</row>
    <row r="429" spans="2:17" x14ac:dyDescent="0.3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</row>
    <row r="430" spans="2:17" x14ac:dyDescent="0.3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</row>
    <row r="431" spans="2:17" x14ac:dyDescent="0.3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</row>
    <row r="432" spans="2:17" x14ac:dyDescent="0.3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</row>
    <row r="433" spans="2:17" x14ac:dyDescent="0.3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</row>
    <row r="434" spans="2:17" x14ac:dyDescent="0.3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</row>
    <row r="435" spans="2:17" x14ac:dyDescent="0.3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</row>
    <row r="436" spans="2:17" x14ac:dyDescent="0.3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</row>
    <row r="437" spans="2:17" x14ac:dyDescent="0.3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</row>
    <row r="438" spans="2:17" x14ac:dyDescent="0.3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</row>
    <row r="439" spans="2:17" x14ac:dyDescent="0.3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</row>
    <row r="440" spans="2:17" x14ac:dyDescent="0.3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</row>
    <row r="441" spans="2:17" x14ac:dyDescent="0.3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</row>
    <row r="442" spans="2:17" x14ac:dyDescent="0.3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</row>
    <row r="443" spans="2:17" x14ac:dyDescent="0.3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</row>
    <row r="444" spans="2:17" x14ac:dyDescent="0.3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</row>
    <row r="445" spans="2:17" x14ac:dyDescent="0.3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</row>
    <row r="446" spans="2:17" x14ac:dyDescent="0.3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</row>
    <row r="447" spans="2:17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</row>
    <row r="448" spans="2:17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</row>
    <row r="449" spans="2:17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2:17" x14ac:dyDescent="0.3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</row>
    <row r="451" spans="2:17" x14ac:dyDescent="0.3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</row>
    <row r="452" spans="2:17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</row>
    <row r="453" spans="2:17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</row>
    <row r="454" spans="2:17" x14ac:dyDescent="0.3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</row>
    <row r="455" spans="2:17" x14ac:dyDescent="0.3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2:17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2:17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2:17" x14ac:dyDescent="0.3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2:17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2:17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2:17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2:17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2:17" x14ac:dyDescent="0.3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2:17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2:17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2:17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2:17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2:17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2:17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2:17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2:17" x14ac:dyDescent="0.3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2:17" x14ac:dyDescent="0.3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2:17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2:17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2:17" x14ac:dyDescent="0.3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2:17" x14ac:dyDescent="0.3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2:17" x14ac:dyDescent="0.3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2:17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2:17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2:17" x14ac:dyDescent="0.3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2:17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2:17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2:17" x14ac:dyDescent="0.3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2:17" x14ac:dyDescent="0.3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2:17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2:17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2:17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2:17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2:17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2:17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2:17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2:17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2:17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2:17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2:17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2:17" x14ac:dyDescent="0.3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2:17" x14ac:dyDescent="0.3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2:17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2:17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2:17" x14ac:dyDescent="0.3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2:17" x14ac:dyDescent="0.3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2:17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2:17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2:17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2:17" x14ac:dyDescent="0.3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2:17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2:17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2:17" x14ac:dyDescent="0.3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2:17" x14ac:dyDescent="0.3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2:17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2:17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2:17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2:17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2:17" x14ac:dyDescent="0.3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2:17" x14ac:dyDescent="0.3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2:17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2:17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2:17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2:17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2:17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2:17" x14ac:dyDescent="0.3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2:17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2:17" x14ac:dyDescent="0.3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2:17" x14ac:dyDescent="0.3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2:17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2:17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2:17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2:17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2:17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2:17" x14ac:dyDescent="0.3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2:17" x14ac:dyDescent="0.3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2:17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2:17" x14ac:dyDescent="0.3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2:17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2:17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2:17" x14ac:dyDescent="0.3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2:17" x14ac:dyDescent="0.3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2:17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2:17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2:17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2:17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2:17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2:17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2:17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2:17" x14ac:dyDescent="0.3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2:17" x14ac:dyDescent="0.3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2:17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2:17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2:17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2:17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2:17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2:17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2:17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2:17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2:17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2:17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2:17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2:17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2:17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2:17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2:17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2:17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2:17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2:17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2:17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2:17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2:17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2:17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2:17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2:17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2:17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2:17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2:17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2:17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2:17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2:17" x14ac:dyDescent="0.3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2:17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2:17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2:17" x14ac:dyDescent="0.3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2:17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2:17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2:17" x14ac:dyDescent="0.3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2:17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2:17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2:17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2:17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2:17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2:17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2:17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2:17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2:17" x14ac:dyDescent="0.3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2:17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2:17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2:17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2:17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2:17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2:17" x14ac:dyDescent="0.3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2:17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2:17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2:17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2:17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2:17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2:17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2:17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2:17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2:17" x14ac:dyDescent="0.3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2:17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2:17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2:17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2:17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2:17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2:17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2:17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2:17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2:17" x14ac:dyDescent="0.3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2:17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2:17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2:17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2:17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2:17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2:17" x14ac:dyDescent="0.3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2:17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2:17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2:17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2:17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2:17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2:17" x14ac:dyDescent="0.3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2:17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2:17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2:17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2:17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2:17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2:17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2:17" x14ac:dyDescent="0.3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2:17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2:17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2:17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2:17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2:17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2:17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2:17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2:17" x14ac:dyDescent="0.3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2:17" x14ac:dyDescent="0.3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2:17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2:17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2:17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2:17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2:17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2:17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2:17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2:17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2:17" x14ac:dyDescent="0.3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2:17" x14ac:dyDescent="0.3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2:17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2:17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2:17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2:17" x14ac:dyDescent="0.3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2:17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2:17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2:17" x14ac:dyDescent="0.3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2:17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2:17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2:17" x14ac:dyDescent="0.3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2:17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2:17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2:17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2:17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2:17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2:17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2:17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2:17" x14ac:dyDescent="0.3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2:17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2:17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2:17" x14ac:dyDescent="0.3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2:17" x14ac:dyDescent="0.3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2:17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2:17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2:17" x14ac:dyDescent="0.3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2:17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2:17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2:17" x14ac:dyDescent="0.3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2:17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2:17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2:17" x14ac:dyDescent="0.3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2:17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2:17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2:17" x14ac:dyDescent="0.3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2:17" x14ac:dyDescent="0.3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2:17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2:17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2:17" x14ac:dyDescent="0.3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2:17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2:17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2:17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2:17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2:17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2:17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2:17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2:17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2:17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2:17" x14ac:dyDescent="0.3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2:17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2:17" x14ac:dyDescent="0.3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2:17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2:17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2:17" x14ac:dyDescent="0.3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2:17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2:17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2:17" x14ac:dyDescent="0.3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2:17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2:17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2:17" x14ac:dyDescent="0.3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2:17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2:17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2:17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2:17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2:17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2:17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2:17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2:17" x14ac:dyDescent="0.3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2:17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2:17" x14ac:dyDescent="0.3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2:17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2:17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2:17" x14ac:dyDescent="0.3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2:17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2:17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2:17" x14ac:dyDescent="0.3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2:17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2:17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2:17" x14ac:dyDescent="0.3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2:17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2:17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2:17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2:17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2:17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2:17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2:17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2:17" x14ac:dyDescent="0.3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2:17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2:17" x14ac:dyDescent="0.3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2:17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2:17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2:17" x14ac:dyDescent="0.3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2:17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2:17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2:17" x14ac:dyDescent="0.3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2:17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2:17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2:17" x14ac:dyDescent="0.3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2:17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2:17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2:17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2:17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2:17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2:17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2:17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2:17" x14ac:dyDescent="0.3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2:17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2:17" x14ac:dyDescent="0.3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2:17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2:17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2:17" x14ac:dyDescent="0.3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2:17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2:17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2:17" x14ac:dyDescent="0.3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2:17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2:17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2:17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2:17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2:17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2:17" x14ac:dyDescent="0.3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2:17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2:17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2:17" x14ac:dyDescent="0.3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2:17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2:17" x14ac:dyDescent="0.3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2:17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2:17" x14ac:dyDescent="0.3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2:17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2:17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2:17" x14ac:dyDescent="0.3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2:17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2:17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2:17" x14ac:dyDescent="0.3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2:17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2:17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2:17" x14ac:dyDescent="0.3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2:17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2:17" x14ac:dyDescent="0.3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2:17" x14ac:dyDescent="0.3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2:17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2:17" x14ac:dyDescent="0.3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2:17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2:17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2:17" x14ac:dyDescent="0.3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2:17" x14ac:dyDescent="0.3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2:17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2:17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2:17" x14ac:dyDescent="0.3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2:17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2:17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2:17" x14ac:dyDescent="0.3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2:17" x14ac:dyDescent="0.3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2:17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2:17" x14ac:dyDescent="0.3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2:17" x14ac:dyDescent="0.3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2:17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2:17" x14ac:dyDescent="0.3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2:17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2:17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2:17" x14ac:dyDescent="0.3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2:17" x14ac:dyDescent="0.3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2:17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2:17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2:17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2:17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2:17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2:17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2:17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2:17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2:17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2:17" x14ac:dyDescent="0.3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2:17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2:17" x14ac:dyDescent="0.3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2:17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2:17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2:17" x14ac:dyDescent="0.3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2:17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2:17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2:17" x14ac:dyDescent="0.3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2:17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2:17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2:17" x14ac:dyDescent="0.3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2:17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2:17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2:17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2:17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2:17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2:17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2:17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2:17" x14ac:dyDescent="0.3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2:17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2:17" x14ac:dyDescent="0.3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2:17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2:17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2:17" x14ac:dyDescent="0.3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2:17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2:17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2:17" x14ac:dyDescent="0.3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2:17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2:17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2:17" x14ac:dyDescent="0.3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2:17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2:17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2:17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2:17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2:17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2:17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2:17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2:17" x14ac:dyDescent="0.3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2:17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2:17" x14ac:dyDescent="0.3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2:17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2:17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2:17" x14ac:dyDescent="0.3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2:17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2:17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2:17" x14ac:dyDescent="0.3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2:17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2:17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2:17" x14ac:dyDescent="0.3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2:17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2:17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2:17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2:17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2:17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2:17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2:17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2:17" x14ac:dyDescent="0.3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2:17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2:17" x14ac:dyDescent="0.3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2:17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2:17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2:17" x14ac:dyDescent="0.3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2:17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2:17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2:17" x14ac:dyDescent="0.3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2:17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2:17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2:17" x14ac:dyDescent="0.3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2:17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2:17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2:17" x14ac:dyDescent="0.3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2:17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2:17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2:17" x14ac:dyDescent="0.3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2:17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2:17" x14ac:dyDescent="0.3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2:17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2:17" x14ac:dyDescent="0.3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2:17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2:17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2:17" x14ac:dyDescent="0.3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2:17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2:17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2:17" x14ac:dyDescent="0.3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2:17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2:17" x14ac:dyDescent="0.3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2:17" x14ac:dyDescent="0.3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2:17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2:17" x14ac:dyDescent="0.3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2:17" x14ac:dyDescent="0.3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2:17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2:17" x14ac:dyDescent="0.3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2:17" x14ac:dyDescent="0.3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2:17" x14ac:dyDescent="0.3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2:17" x14ac:dyDescent="0.3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2:17" x14ac:dyDescent="0.3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2:17" x14ac:dyDescent="0.3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2:17" x14ac:dyDescent="0.3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2:17" x14ac:dyDescent="0.3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2:17" x14ac:dyDescent="0.3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2:17" x14ac:dyDescent="0.3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2:17" x14ac:dyDescent="0.3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2:17" x14ac:dyDescent="0.3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2:17" x14ac:dyDescent="0.3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2:17" x14ac:dyDescent="0.3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2:17" x14ac:dyDescent="0.3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2:17" x14ac:dyDescent="0.3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2:17" x14ac:dyDescent="0.3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2:17" x14ac:dyDescent="0.3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2:17" x14ac:dyDescent="0.3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2:17" x14ac:dyDescent="0.3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2:17" x14ac:dyDescent="0.3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2:17" x14ac:dyDescent="0.3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2:17" x14ac:dyDescent="0.3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2:17" x14ac:dyDescent="0.3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2:17" x14ac:dyDescent="0.3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2:17" x14ac:dyDescent="0.3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2:17" x14ac:dyDescent="0.3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2:17" x14ac:dyDescent="0.3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2:17" x14ac:dyDescent="0.3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2:17" x14ac:dyDescent="0.3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2:17" x14ac:dyDescent="0.3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2:17" x14ac:dyDescent="0.3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2:17" x14ac:dyDescent="0.3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2:17" x14ac:dyDescent="0.3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2:17" x14ac:dyDescent="0.3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2:17" x14ac:dyDescent="0.3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2:17" x14ac:dyDescent="0.3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2:17" x14ac:dyDescent="0.3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2:17" x14ac:dyDescent="0.3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2:17" x14ac:dyDescent="0.3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2:17" x14ac:dyDescent="0.3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2:17" x14ac:dyDescent="0.3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2:17" x14ac:dyDescent="0.3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2:17" x14ac:dyDescent="0.3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2:17" x14ac:dyDescent="0.3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2:17" x14ac:dyDescent="0.3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2:17" x14ac:dyDescent="0.3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2:17" x14ac:dyDescent="0.3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2:17" x14ac:dyDescent="0.3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2:17" x14ac:dyDescent="0.3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2:17" x14ac:dyDescent="0.3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2:17" x14ac:dyDescent="0.3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2:17" x14ac:dyDescent="0.3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2:17" x14ac:dyDescent="0.3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2:17" x14ac:dyDescent="0.3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2:17" x14ac:dyDescent="0.3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2:17" x14ac:dyDescent="0.3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2:17" x14ac:dyDescent="0.3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2:17" x14ac:dyDescent="0.3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2:17" x14ac:dyDescent="0.3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2:17" x14ac:dyDescent="0.3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2:17" x14ac:dyDescent="0.3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2:17" x14ac:dyDescent="0.3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2:17" x14ac:dyDescent="0.3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2:17" x14ac:dyDescent="0.3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2:17" x14ac:dyDescent="0.3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2:17" x14ac:dyDescent="0.3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2:17" x14ac:dyDescent="0.3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2:17" x14ac:dyDescent="0.3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2:17" x14ac:dyDescent="0.3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2:17" x14ac:dyDescent="0.3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2:17" x14ac:dyDescent="0.3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2:17" x14ac:dyDescent="0.3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2:17" x14ac:dyDescent="0.3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2:17" x14ac:dyDescent="0.3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2:17" x14ac:dyDescent="0.3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2:17" x14ac:dyDescent="0.3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2:17" x14ac:dyDescent="0.3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2:17" x14ac:dyDescent="0.3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2:17" x14ac:dyDescent="0.3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2:17" x14ac:dyDescent="0.3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2:17" x14ac:dyDescent="0.3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2:17" x14ac:dyDescent="0.3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2:17" x14ac:dyDescent="0.3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2:17" x14ac:dyDescent="0.3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2:17" x14ac:dyDescent="0.3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2:17" x14ac:dyDescent="0.3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2:17" x14ac:dyDescent="0.3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2:17" x14ac:dyDescent="0.3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2:17" x14ac:dyDescent="0.3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2:17" x14ac:dyDescent="0.3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2:17" x14ac:dyDescent="0.3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2:17" x14ac:dyDescent="0.3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2:17" x14ac:dyDescent="0.3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2:17" x14ac:dyDescent="0.3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2:17" x14ac:dyDescent="0.3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2:17" x14ac:dyDescent="0.3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2:17" x14ac:dyDescent="0.3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2:17" x14ac:dyDescent="0.3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2:17" x14ac:dyDescent="0.3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2:17" x14ac:dyDescent="0.3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2:17" x14ac:dyDescent="0.3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2:17" x14ac:dyDescent="0.3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2:17" x14ac:dyDescent="0.3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2:17" x14ac:dyDescent="0.3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2:17" x14ac:dyDescent="0.3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2:17" x14ac:dyDescent="0.3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2:17" x14ac:dyDescent="0.3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2:17" x14ac:dyDescent="0.3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2:17" x14ac:dyDescent="0.3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2:17" x14ac:dyDescent="0.3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2:17" x14ac:dyDescent="0.3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2:17" x14ac:dyDescent="0.3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2:17" x14ac:dyDescent="0.3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2:17" x14ac:dyDescent="0.3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2:17" x14ac:dyDescent="0.3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2:17" x14ac:dyDescent="0.3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2:17" x14ac:dyDescent="0.3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2:17" x14ac:dyDescent="0.3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2:17" x14ac:dyDescent="0.3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2:17" x14ac:dyDescent="0.3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2:17" x14ac:dyDescent="0.3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2:17" x14ac:dyDescent="0.3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2:17" x14ac:dyDescent="0.3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2:17" x14ac:dyDescent="0.3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2:17" x14ac:dyDescent="0.3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2:17" x14ac:dyDescent="0.3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2:17" x14ac:dyDescent="0.3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2:17" x14ac:dyDescent="0.3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2:17" x14ac:dyDescent="0.3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2:17" x14ac:dyDescent="0.3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2:17" x14ac:dyDescent="0.3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2:17" x14ac:dyDescent="0.3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2:17" x14ac:dyDescent="0.3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2:17" x14ac:dyDescent="0.3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2:17" x14ac:dyDescent="0.3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2:17" x14ac:dyDescent="0.3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2:17" x14ac:dyDescent="0.3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2:17" x14ac:dyDescent="0.3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2:17" x14ac:dyDescent="0.3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2:17" x14ac:dyDescent="0.3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2:17" x14ac:dyDescent="0.3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2:17" x14ac:dyDescent="0.3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2:17" x14ac:dyDescent="0.3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2:17" x14ac:dyDescent="0.3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2:17" x14ac:dyDescent="0.3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2:17" x14ac:dyDescent="0.3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2:17" x14ac:dyDescent="0.3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2:17" x14ac:dyDescent="0.3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2:17" x14ac:dyDescent="0.3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2:17" x14ac:dyDescent="0.3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2:17" x14ac:dyDescent="0.3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2:17" x14ac:dyDescent="0.3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2:17" x14ac:dyDescent="0.3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2:17" x14ac:dyDescent="0.3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2:17" x14ac:dyDescent="0.3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2:17" x14ac:dyDescent="0.3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2:17" x14ac:dyDescent="0.3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2:17" x14ac:dyDescent="0.3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2:17" x14ac:dyDescent="0.3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2:17" x14ac:dyDescent="0.3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2:17" x14ac:dyDescent="0.3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2:17" x14ac:dyDescent="0.3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2:17" x14ac:dyDescent="0.3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2:17" x14ac:dyDescent="0.3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2:17" x14ac:dyDescent="0.3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2:17" x14ac:dyDescent="0.3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2:17" x14ac:dyDescent="0.3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2:17" x14ac:dyDescent="0.3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2:17" x14ac:dyDescent="0.3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2:17" x14ac:dyDescent="0.3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2:17" x14ac:dyDescent="0.3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2:17" x14ac:dyDescent="0.3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2:17" x14ac:dyDescent="0.3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2:17" x14ac:dyDescent="0.3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2:17" x14ac:dyDescent="0.3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2:17" x14ac:dyDescent="0.3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2:17" x14ac:dyDescent="0.3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2:17" x14ac:dyDescent="0.3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2:17" x14ac:dyDescent="0.3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2:17" x14ac:dyDescent="0.3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2:17" x14ac:dyDescent="0.3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2:17" x14ac:dyDescent="0.3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2:17" x14ac:dyDescent="0.3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2:17" x14ac:dyDescent="0.3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2:17" x14ac:dyDescent="0.3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2:17" x14ac:dyDescent="0.3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2:17" x14ac:dyDescent="0.3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2:17" x14ac:dyDescent="0.3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2:17" x14ac:dyDescent="0.3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2:17" x14ac:dyDescent="0.3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2:17" x14ac:dyDescent="0.3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2:17" x14ac:dyDescent="0.3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2:17" x14ac:dyDescent="0.3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2:17" x14ac:dyDescent="0.3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2:17" x14ac:dyDescent="0.3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2:17" x14ac:dyDescent="0.3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2:17" x14ac:dyDescent="0.3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2:17" x14ac:dyDescent="0.3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2:17" x14ac:dyDescent="0.3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2:17" x14ac:dyDescent="0.3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2:17" x14ac:dyDescent="0.3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2:17" x14ac:dyDescent="0.3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2:17" x14ac:dyDescent="0.3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2:17" x14ac:dyDescent="0.3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2:17" x14ac:dyDescent="0.3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2:17" x14ac:dyDescent="0.3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2:17" x14ac:dyDescent="0.3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2:17" x14ac:dyDescent="0.3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2:17" x14ac:dyDescent="0.3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2:17" x14ac:dyDescent="0.3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2:17" x14ac:dyDescent="0.3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2:17" x14ac:dyDescent="0.3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2:17" x14ac:dyDescent="0.3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2:17" x14ac:dyDescent="0.3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2:17" x14ac:dyDescent="0.3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2:17" x14ac:dyDescent="0.3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2:17" x14ac:dyDescent="0.3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2:17" x14ac:dyDescent="0.3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2:17" x14ac:dyDescent="0.3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2:17" x14ac:dyDescent="0.3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2:17" x14ac:dyDescent="0.3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2:17" x14ac:dyDescent="0.3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2:17" x14ac:dyDescent="0.3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  <row r="1139" spans="2:17" x14ac:dyDescent="0.3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</row>
    <row r="1140" spans="2:17" x14ac:dyDescent="0.3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</row>
    <row r="1141" spans="2:17" x14ac:dyDescent="0.3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</row>
    <row r="1142" spans="2:17" x14ac:dyDescent="0.3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</row>
    <row r="1143" spans="2:17" x14ac:dyDescent="0.3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</row>
    <row r="1144" spans="2:17" x14ac:dyDescent="0.3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</row>
    <row r="1145" spans="2:17" x14ac:dyDescent="0.3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</row>
    <row r="1146" spans="2:17" x14ac:dyDescent="0.3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</row>
    <row r="1147" spans="2:17" x14ac:dyDescent="0.3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</row>
    <row r="1148" spans="2:17" x14ac:dyDescent="0.3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</row>
    <row r="1149" spans="2:17" x14ac:dyDescent="0.3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</row>
    <row r="1150" spans="2:17" x14ac:dyDescent="0.3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2:17" x14ac:dyDescent="0.3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2:17" x14ac:dyDescent="0.3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2:17" x14ac:dyDescent="0.3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2:17" x14ac:dyDescent="0.3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2:17" x14ac:dyDescent="0.3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2:17" x14ac:dyDescent="0.3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2:17" x14ac:dyDescent="0.3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2:17" x14ac:dyDescent="0.3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2:17" x14ac:dyDescent="0.3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  <row r="1160" spans="2:17" x14ac:dyDescent="0.3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</row>
    <row r="1161" spans="2:17" x14ac:dyDescent="0.3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</row>
    <row r="1162" spans="2:17" x14ac:dyDescent="0.3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</row>
    <row r="1163" spans="2:17" x14ac:dyDescent="0.3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</row>
    <row r="1164" spans="2:17" x14ac:dyDescent="0.3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</row>
    <row r="1165" spans="2:17" x14ac:dyDescent="0.3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</row>
    <row r="1166" spans="2:17" x14ac:dyDescent="0.3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</row>
    <row r="1167" spans="2:17" x14ac:dyDescent="0.3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</row>
    <row r="1168" spans="2:17" x14ac:dyDescent="0.3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</row>
    <row r="1169" spans="2:17" x14ac:dyDescent="0.3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</row>
    <row r="1170" spans="2:17" x14ac:dyDescent="0.3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</row>
    <row r="1171" spans="2:17" x14ac:dyDescent="0.3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</row>
    <row r="1172" spans="2:17" x14ac:dyDescent="0.3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</row>
    <row r="1173" spans="2:17" x14ac:dyDescent="0.3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</row>
    <row r="1174" spans="2:17" x14ac:dyDescent="0.3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</row>
    <row r="1175" spans="2:17" x14ac:dyDescent="0.3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</row>
    <row r="1176" spans="2:17" x14ac:dyDescent="0.3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</row>
    <row r="1177" spans="2:17" x14ac:dyDescent="0.3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</row>
    <row r="1178" spans="2:17" x14ac:dyDescent="0.3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</row>
    <row r="1179" spans="2:17" x14ac:dyDescent="0.3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</row>
    <row r="1180" spans="2:17" x14ac:dyDescent="0.3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</row>
    <row r="1181" spans="2:17" x14ac:dyDescent="0.3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</row>
    <row r="1182" spans="2:17" x14ac:dyDescent="0.3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</row>
    <row r="1183" spans="2:17" x14ac:dyDescent="0.3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</row>
    <row r="1184" spans="2:17" x14ac:dyDescent="0.3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</row>
    <row r="1185" spans="2:17" x14ac:dyDescent="0.3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</row>
    <row r="1186" spans="2:17" x14ac:dyDescent="0.3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</row>
    <row r="1187" spans="2:17" x14ac:dyDescent="0.3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</row>
    <row r="1188" spans="2:17" x14ac:dyDescent="0.3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</row>
    <row r="1189" spans="2:17" x14ac:dyDescent="0.3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</row>
    <row r="1190" spans="2:17" x14ac:dyDescent="0.3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</row>
    <row r="1191" spans="2:17" x14ac:dyDescent="0.3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</row>
    <row r="1192" spans="2:17" x14ac:dyDescent="0.3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</row>
    <row r="1193" spans="2:17" x14ac:dyDescent="0.3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</row>
    <row r="1194" spans="2:17" x14ac:dyDescent="0.3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</row>
    <row r="1195" spans="2:17" x14ac:dyDescent="0.3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</row>
    <row r="1196" spans="2:17" x14ac:dyDescent="0.3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</row>
    <row r="1197" spans="2:17" x14ac:dyDescent="0.3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</row>
    <row r="1198" spans="2:17" x14ac:dyDescent="0.3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</row>
    <row r="1199" spans="2:17" x14ac:dyDescent="0.3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</row>
    <row r="1200" spans="2:17" x14ac:dyDescent="0.3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</row>
    <row r="1201" spans="2:17" x14ac:dyDescent="0.3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</row>
    <row r="1202" spans="2:17" x14ac:dyDescent="0.3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</row>
    <row r="1203" spans="2:17" x14ac:dyDescent="0.3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</row>
    <row r="1204" spans="2:17" x14ac:dyDescent="0.3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</row>
    <row r="1205" spans="2:17" x14ac:dyDescent="0.3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</row>
    <row r="1206" spans="2:17" x14ac:dyDescent="0.3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</row>
    <row r="1207" spans="2:17" x14ac:dyDescent="0.3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</row>
    <row r="1208" spans="2:17" x14ac:dyDescent="0.3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</row>
    <row r="1209" spans="2:17" x14ac:dyDescent="0.3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</row>
    <row r="1210" spans="2:17" x14ac:dyDescent="0.3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</row>
    <row r="1211" spans="2:17" x14ac:dyDescent="0.3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</row>
    <row r="1212" spans="2:17" x14ac:dyDescent="0.3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</row>
    <row r="1213" spans="2:17" x14ac:dyDescent="0.3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</row>
    <row r="1214" spans="2:17" x14ac:dyDescent="0.3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</row>
    <row r="1215" spans="2:17" x14ac:dyDescent="0.3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</row>
    <row r="1216" spans="2:17" x14ac:dyDescent="0.3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</row>
    <row r="1217" spans="2:17" x14ac:dyDescent="0.3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</row>
    <row r="1218" spans="2:17" x14ac:dyDescent="0.3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</row>
    <row r="1219" spans="2:17" x14ac:dyDescent="0.3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</row>
    <row r="1220" spans="2:17" x14ac:dyDescent="0.3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</row>
    <row r="1221" spans="2:17" x14ac:dyDescent="0.3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</row>
    <row r="1222" spans="2:17" x14ac:dyDescent="0.3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</row>
    <row r="1223" spans="2:17" x14ac:dyDescent="0.3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</row>
    <row r="1224" spans="2:17" x14ac:dyDescent="0.3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</row>
    <row r="1225" spans="2:17" x14ac:dyDescent="0.3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</row>
    <row r="1226" spans="2:17" x14ac:dyDescent="0.3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</row>
    <row r="1227" spans="2:17" x14ac:dyDescent="0.3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</row>
    <row r="1228" spans="2:17" x14ac:dyDescent="0.3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</row>
    <row r="1229" spans="2:17" x14ac:dyDescent="0.3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</row>
    <row r="1230" spans="2:17" x14ac:dyDescent="0.3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</row>
    <row r="1231" spans="2:17" x14ac:dyDescent="0.3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</row>
    <row r="1232" spans="2:17" x14ac:dyDescent="0.3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</row>
    <row r="1233" spans="2:17" x14ac:dyDescent="0.3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</row>
    <row r="1234" spans="2:17" x14ac:dyDescent="0.3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</row>
    <row r="1235" spans="2:17" x14ac:dyDescent="0.3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</row>
    <row r="1236" spans="2:17" x14ac:dyDescent="0.3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</row>
    <row r="1237" spans="2:17" x14ac:dyDescent="0.3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</row>
    <row r="1238" spans="2:17" x14ac:dyDescent="0.3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</row>
    <row r="1239" spans="2:17" x14ac:dyDescent="0.3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</row>
    <row r="1240" spans="2:17" x14ac:dyDescent="0.3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</row>
    <row r="1241" spans="2:17" x14ac:dyDescent="0.3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</row>
    <row r="1242" spans="2:17" x14ac:dyDescent="0.3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</row>
    <row r="1243" spans="2:17" x14ac:dyDescent="0.3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</row>
    <row r="1244" spans="2:17" x14ac:dyDescent="0.3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</row>
    <row r="1245" spans="2:17" x14ac:dyDescent="0.3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</row>
    <row r="1246" spans="2:17" x14ac:dyDescent="0.3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</row>
    <row r="1247" spans="2:17" x14ac:dyDescent="0.3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</row>
    <row r="1248" spans="2:17" x14ac:dyDescent="0.3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</row>
    <row r="1249" spans="2:17" x14ac:dyDescent="0.3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</row>
    <row r="1250" spans="2:17" x14ac:dyDescent="0.3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</row>
    <row r="1251" spans="2:17" x14ac:dyDescent="0.3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</row>
    <row r="1252" spans="2:17" x14ac:dyDescent="0.3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</row>
    <row r="1253" spans="2:17" x14ac:dyDescent="0.3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</row>
    <row r="1254" spans="2:17" x14ac:dyDescent="0.3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</row>
    <row r="1255" spans="2:17" x14ac:dyDescent="0.3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</row>
    <row r="1256" spans="2:17" x14ac:dyDescent="0.3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</row>
    <row r="1257" spans="2:17" x14ac:dyDescent="0.3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</row>
    <row r="1258" spans="2:17" x14ac:dyDescent="0.3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</row>
    <row r="1259" spans="2:17" x14ac:dyDescent="0.3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</row>
    <row r="1260" spans="2:17" x14ac:dyDescent="0.3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</row>
    <row r="1261" spans="2:17" x14ac:dyDescent="0.3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</row>
    <row r="1262" spans="2:17" x14ac:dyDescent="0.3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</row>
    <row r="1263" spans="2:17" x14ac:dyDescent="0.3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</row>
    <row r="1264" spans="2:17" x14ac:dyDescent="0.3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</row>
    <row r="1265" spans="2:17" x14ac:dyDescent="0.3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</row>
    <row r="1266" spans="2:17" x14ac:dyDescent="0.3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</row>
    <row r="1267" spans="2:17" x14ac:dyDescent="0.3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</row>
    <row r="1268" spans="2:17" x14ac:dyDescent="0.3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</row>
    <row r="1269" spans="2:17" x14ac:dyDescent="0.3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</row>
    <row r="1270" spans="2:17" x14ac:dyDescent="0.3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</row>
    <row r="1271" spans="2:17" x14ac:dyDescent="0.3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</row>
    <row r="1272" spans="2:17" x14ac:dyDescent="0.3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</row>
    <row r="1273" spans="2:17" x14ac:dyDescent="0.3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</row>
    <row r="1274" spans="2:17" x14ac:dyDescent="0.3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</row>
    <row r="1275" spans="2:17" x14ac:dyDescent="0.3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</row>
    <row r="1276" spans="2:17" x14ac:dyDescent="0.3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</row>
    <row r="1277" spans="2:17" x14ac:dyDescent="0.3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</row>
    <row r="1278" spans="2:17" x14ac:dyDescent="0.3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</row>
    <row r="1279" spans="2:17" x14ac:dyDescent="0.3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</row>
    <row r="1280" spans="2:17" x14ac:dyDescent="0.3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</row>
    <row r="1281" spans="2:17" x14ac:dyDescent="0.3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</row>
    <row r="1282" spans="2:17" x14ac:dyDescent="0.3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</row>
    <row r="1283" spans="2:17" x14ac:dyDescent="0.3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</row>
    <row r="1284" spans="2:17" x14ac:dyDescent="0.3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</row>
    <row r="1285" spans="2:17" x14ac:dyDescent="0.3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</row>
    <row r="1286" spans="2:17" x14ac:dyDescent="0.3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</row>
    <row r="1287" spans="2:17" x14ac:dyDescent="0.3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</row>
    <row r="1288" spans="2:17" x14ac:dyDescent="0.3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</row>
    <row r="1289" spans="2:17" x14ac:dyDescent="0.3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</row>
    <row r="1290" spans="2:17" x14ac:dyDescent="0.3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</row>
    <row r="1291" spans="2:17" x14ac:dyDescent="0.3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</row>
    <row r="1292" spans="2:17" x14ac:dyDescent="0.3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</row>
    <row r="1293" spans="2:17" x14ac:dyDescent="0.3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</row>
    <row r="1294" spans="2:17" x14ac:dyDescent="0.3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</row>
    <row r="1295" spans="2:17" x14ac:dyDescent="0.3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</row>
    <row r="1296" spans="2:17" x14ac:dyDescent="0.3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</row>
    <row r="1297" spans="2:17" x14ac:dyDescent="0.3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</row>
    <row r="1298" spans="2:17" x14ac:dyDescent="0.3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</row>
    <row r="1299" spans="2:17" x14ac:dyDescent="0.3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</row>
    <row r="1300" spans="2:17" x14ac:dyDescent="0.3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</row>
    <row r="1301" spans="2:17" x14ac:dyDescent="0.3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</row>
    <row r="1302" spans="2:17" x14ac:dyDescent="0.3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</row>
    <row r="1303" spans="2:17" x14ac:dyDescent="0.3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</row>
    <row r="1304" spans="2:17" x14ac:dyDescent="0.3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</row>
    <row r="1305" spans="2:17" x14ac:dyDescent="0.3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</row>
    <row r="1306" spans="2:17" x14ac:dyDescent="0.3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</row>
    <row r="1307" spans="2:17" x14ac:dyDescent="0.3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</row>
    <row r="1308" spans="2:17" x14ac:dyDescent="0.3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</row>
    <row r="1309" spans="2:17" x14ac:dyDescent="0.3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</row>
    <row r="1310" spans="2:17" x14ac:dyDescent="0.3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</row>
    <row r="1311" spans="2:17" x14ac:dyDescent="0.3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</row>
    <row r="1312" spans="2:17" x14ac:dyDescent="0.3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</row>
    <row r="1313" spans="2:17" x14ac:dyDescent="0.3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</row>
    <row r="1314" spans="2:17" x14ac:dyDescent="0.3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</row>
    <row r="1315" spans="2:17" x14ac:dyDescent="0.3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</row>
    <row r="1316" spans="2:17" x14ac:dyDescent="0.3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</row>
    <row r="1317" spans="2:17" x14ac:dyDescent="0.3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</row>
    <row r="1318" spans="2:17" x14ac:dyDescent="0.3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</row>
    <row r="1319" spans="2:17" x14ac:dyDescent="0.3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</row>
    <row r="1320" spans="2:17" x14ac:dyDescent="0.3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</row>
    <row r="1321" spans="2:17" x14ac:dyDescent="0.3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</row>
    <row r="1322" spans="2:17" x14ac:dyDescent="0.3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</row>
    <row r="1323" spans="2:17" x14ac:dyDescent="0.3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</row>
    <row r="1324" spans="2:17" x14ac:dyDescent="0.3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</row>
    <row r="1325" spans="2:17" x14ac:dyDescent="0.3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</row>
    <row r="1326" spans="2:17" x14ac:dyDescent="0.3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</row>
    <row r="1327" spans="2:17" x14ac:dyDescent="0.3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</row>
    <row r="1328" spans="2:17" x14ac:dyDescent="0.3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</row>
    <row r="1329" spans="2:17" x14ac:dyDescent="0.3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</row>
    <row r="1330" spans="2:17" x14ac:dyDescent="0.3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</row>
    <row r="1331" spans="2:17" x14ac:dyDescent="0.3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</row>
    <row r="1332" spans="2:17" x14ac:dyDescent="0.3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</row>
    <row r="1333" spans="2:17" x14ac:dyDescent="0.3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</row>
    <row r="1334" spans="2:17" x14ac:dyDescent="0.3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</row>
    <row r="1335" spans="2:17" x14ac:dyDescent="0.3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</row>
    <row r="1336" spans="2:17" x14ac:dyDescent="0.3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</row>
    <row r="1337" spans="2:17" x14ac:dyDescent="0.3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</row>
    <row r="1338" spans="2:17" x14ac:dyDescent="0.3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</row>
    <row r="1339" spans="2:17" x14ac:dyDescent="0.3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</row>
    <row r="1340" spans="2:17" x14ac:dyDescent="0.3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</row>
    <row r="1341" spans="2:17" x14ac:dyDescent="0.3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</row>
    <row r="1342" spans="2:17" x14ac:dyDescent="0.3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</row>
    <row r="1343" spans="2:17" x14ac:dyDescent="0.3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</row>
    <row r="1344" spans="2:17" x14ac:dyDescent="0.3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</row>
    <row r="1345" spans="2:17" x14ac:dyDescent="0.3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</row>
    <row r="1346" spans="2:17" x14ac:dyDescent="0.3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</row>
    <row r="1347" spans="2:17" x14ac:dyDescent="0.3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</row>
    <row r="1348" spans="2:17" x14ac:dyDescent="0.3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</row>
    <row r="1349" spans="2:17" x14ac:dyDescent="0.3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</row>
    <row r="1350" spans="2:17" x14ac:dyDescent="0.3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</row>
    <row r="1351" spans="2:17" x14ac:dyDescent="0.3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</row>
    <row r="1352" spans="2:17" x14ac:dyDescent="0.3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</row>
    <row r="1353" spans="2:17" x14ac:dyDescent="0.3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</row>
    <row r="1354" spans="2:17" x14ac:dyDescent="0.3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</row>
    <row r="1355" spans="2:17" x14ac:dyDescent="0.3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</row>
    <row r="1356" spans="2:17" x14ac:dyDescent="0.3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</row>
    <row r="1357" spans="2:17" x14ac:dyDescent="0.3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</row>
    <row r="1358" spans="2:17" x14ac:dyDescent="0.3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</row>
    <row r="1359" spans="2:17" x14ac:dyDescent="0.3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</row>
    <row r="1360" spans="2:17" x14ac:dyDescent="0.3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</row>
    <row r="1361" spans="2:17" x14ac:dyDescent="0.3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</row>
    <row r="1362" spans="2:17" x14ac:dyDescent="0.3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</row>
    <row r="1363" spans="2:17" x14ac:dyDescent="0.3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</row>
    <row r="1364" spans="2:17" x14ac:dyDescent="0.3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</row>
    <row r="1365" spans="2:17" x14ac:dyDescent="0.3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</row>
    <row r="1366" spans="2:17" x14ac:dyDescent="0.3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</row>
    <row r="1367" spans="2:17" x14ac:dyDescent="0.3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</row>
    <row r="1368" spans="2:17" x14ac:dyDescent="0.3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</row>
    <row r="1369" spans="2:17" x14ac:dyDescent="0.3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</row>
    <row r="1370" spans="2:17" x14ac:dyDescent="0.3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</row>
    <row r="1371" spans="2:17" x14ac:dyDescent="0.3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</row>
    <row r="1372" spans="2:17" x14ac:dyDescent="0.3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</row>
    <row r="1373" spans="2:17" x14ac:dyDescent="0.3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</row>
    <row r="1374" spans="2:17" x14ac:dyDescent="0.3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</row>
    <row r="1375" spans="2:17" x14ac:dyDescent="0.3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</row>
    <row r="1376" spans="2:17" x14ac:dyDescent="0.3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</row>
    <row r="1377" spans="2:17" x14ac:dyDescent="0.3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</row>
    <row r="1378" spans="2:17" x14ac:dyDescent="0.3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</row>
    <row r="1379" spans="2:17" x14ac:dyDescent="0.3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</row>
    <row r="1380" spans="2:17" x14ac:dyDescent="0.3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</row>
    <row r="1381" spans="2:17" x14ac:dyDescent="0.3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</row>
    <row r="1382" spans="2:17" x14ac:dyDescent="0.3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</row>
    <row r="1383" spans="2:17" x14ac:dyDescent="0.3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</row>
    <row r="1384" spans="2:17" x14ac:dyDescent="0.3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</row>
    <row r="1385" spans="2:17" x14ac:dyDescent="0.3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</row>
    <row r="1386" spans="2:17" x14ac:dyDescent="0.3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</row>
    <row r="1387" spans="2:17" x14ac:dyDescent="0.3"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</row>
    <row r="1388" spans="2:17" x14ac:dyDescent="0.3"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</row>
    <row r="1389" spans="2:17" x14ac:dyDescent="0.3"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</row>
    <row r="1390" spans="2:17" x14ac:dyDescent="0.3"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</row>
    <row r="1391" spans="2:17" x14ac:dyDescent="0.3"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</row>
    <row r="1392" spans="2:17" x14ac:dyDescent="0.3"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</row>
    <row r="1393" spans="2:17" x14ac:dyDescent="0.3"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</row>
    <row r="1394" spans="2:17" x14ac:dyDescent="0.3"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</row>
    <row r="1395" spans="2:17" x14ac:dyDescent="0.3"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</row>
    <row r="1396" spans="2:17" x14ac:dyDescent="0.3"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</row>
    <row r="1397" spans="2:17" x14ac:dyDescent="0.3"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</row>
    <row r="1398" spans="2:17" x14ac:dyDescent="0.3"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</row>
    <row r="1399" spans="2:17" x14ac:dyDescent="0.3"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</row>
    <row r="1400" spans="2:17" x14ac:dyDescent="0.3"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</row>
    <row r="1401" spans="2:17" x14ac:dyDescent="0.3"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</row>
    <row r="1402" spans="2:17" x14ac:dyDescent="0.3"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</row>
    <row r="1403" spans="2:17" x14ac:dyDescent="0.3"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</row>
    <row r="1404" spans="2:17" x14ac:dyDescent="0.3"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</row>
    <row r="1405" spans="2:17" x14ac:dyDescent="0.3"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</row>
    <row r="1406" spans="2:17" x14ac:dyDescent="0.3"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</row>
    <row r="1407" spans="2:17" x14ac:dyDescent="0.3"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</row>
    <row r="1408" spans="2:17" x14ac:dyDescent="0.3"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</row>
    <row r="1409" spans="2:17" x14ac:dyDescent="0.3"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</row>
    <row r="1410" spans="2:17" x14ac:dyDescent="0.3"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</row>
    <row r="1411" spans="2:17" x14ac:dyDescent="0.3"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</row>
    <row r="1412" spans="2:17" x14ac:dyDescent="0.3"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</row>
    <row r="1413" spans="2:17" x14ac:dyDescent="0.3"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</row>
    <row r="1414" spans="2:17" x14ac:dyDescent="0.3"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</row>
    <row r="1415" spans="2:17" x14ac:dyDescent="0.3"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</row>
    <row r="1416" spans="2:17" x14ac:dyDescent="0.3"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</row>
    <row r="1417" spans="2:17" x14ac:dyDescent="0.3"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</row>
    <row r="1418" spans="2:17" x14ac:dyDescent="0.3"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</row>
    <row r="1419" spans="2:17" x14ac:dyDescent="0.3"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</row>
    <row r="1420" spans="2:17" x14ac:dyDescent="0.3"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</row>
    <row r="1421" spans="2:17" x14ac:dyDescent="0.3"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</row>
    <row r="1422" spans="2:17" x14ac:dyDescent="0.3"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</row>
    <row r="1423" spans="2:17" x14ac:dyDescent="0.3"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</row>
    <row r="1424" spans="2:17" x14ac:dyDescent="0.3"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</row>
    <row r="1425" spans="2:17" x14ac:dyDescent="0.3"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</row>
    <row r="1426" spans="2:17" x14ac:dyDescent="0.3"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</row>
    <row r="1427" spans="2:17" x14ac:dyDescent="0.3"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</row>
    <row r="1428" spans="2:17" x14ac:dyDescent="0.3"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</row>
    <row r="1429" spans="2:17" x14ac:dyDescent="0.3"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</row>
    <row r="1430" spans="2:17" x14ac:dyDescent="0.3"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</row>
    <row r="1431" spans="2:17" x14ac:dyDescent="0.3"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</row>
    <row r="1432" spans="2:17" x14ac:dyDescent="0.3"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</row>
    <row r="1433" spans="2:17" x14ac:dyDescent="0.3"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</row>
    <row r="1434" spans="2:17" x14ac:dyDescent="0.3"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</row>
    <row r="1435" spans="2:17" x14ac:dyDescent="0.3"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</row>
    <row r="1436" spans="2:17" x14ac:dyDescent="0.3"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</row>
    <row r="1437" spans="2:17" x14ac:dyDescent="0.3"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</row>
    <row r="1438" spans="2:17" x14ac:dyDescent="0.3"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</row>
    <row r="1439" spans="2:17" x14ac:dyDescent="0.3"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</row>
    <row r="1440" spans="2:17" x14ac:dyDescent="0.3"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</row>
    <row r="1441" spans="2:17" x14ac:dyDescent="0.3"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</row>
    <row r="1442" spans="2:17" x14ac:dyDescent="0.3"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</row>
    <row r="1443" spans="2:17" x14ac:dyDescent="0.3"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</row>
    <row r="1444" spans="2:17" x14ac:dyDescent="0.3"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</row>
    <row r="1445" spans="2:17" x14ac:dyDescent="0.3"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</row>
    <row r="1446" spans="2:17" x14ac:dyDescent="0.3"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</row>
    <row r="1447" spans="2:17" x14ac:dyDescent="0.3"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</row>
    <row r="1448" spans="2:17" x14ac:dyDescent="0.3"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</row>
    <row r="1449" spans="2:17" x14ac:dyDescent="0.3"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</row>
    <row r="1450" spans="2:17" x14ac:dyDescent="0.3"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</row>
    <row r="1451" spans="2:17" x14ac:dyDescent="0.3"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</row>
    <row r="1452" spans="2:17" x14ac:dyDescent="0.3"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</row>
    <row r="1453" spans="2:17" x14ac:dyDescent="0.3"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</row>
    <row r="1454" spans="2:17" x14ac:dyDescent="0.3"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</row>
    <row r="1455" spans="2:17" x14ac:dyDescent="0.3"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</row>
    <row r="1456" spans="2:17" x14ac:dyDescent="0.3"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</row>
    <row r="1457" spans="2:17" x14ac:dyDescent="0.3"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</row>
    <row r="1458" spans="2:17" x14ac:dyDescent="0.3"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</row>
    <row r="1459" spans="2:17" x14ac:dyDescent="0.3"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</row>
    <row r="1460" spans="2:17" x14ac:dyDescent="0.3"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</row>
    <row r="1461" spans="2:17" x14ac:dyDescent="0.3"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</row>
    <row r="1462" spans="2:17" x14ac:dyDescent="0.3"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</row>
    <row r="1463" spans="2:17" x14ac:dyDescent="0.3"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</row>
    <row r="1464" spans="2:17" x14ac:dyDescent="0.3"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</row>
    <row r="1465" spans="2:17" x14ac:dyDescent="0.3"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</row>
    <row r="1466" spans="2:17" x14ac:dyDescent="0.3"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</row>
    <row r="1467" spans="2:17" x14ac:dyDescent="0.3"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</row>
    <row r="1468" spans="2:17" x14ac:dyDescent="0.3"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</row>
    <row r="1469" spans="2:17" x14ac:dyDescent="0.3"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</row>
    <row r="1470" spans="2:17" x14ac:dyDescent="0.3"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</row>
    <row r="1471" spans="2:17" x14ac:dyDescent="0.3"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</row>
    <row r="1472" spans="2:17" x14ac:dyDescent="0.3"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</row>
    <row r="1473" spans="2:17" x14ac:dyDescent="0.3"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</row>
    <row r="1474" spans="2:17" x14ac:dyDescent="0.3"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</row>
    <row r="1475" spans="2:17" x14ac:dyDescent="0.3"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</row>
    <row r="1476" spans="2:17" x14ac:dyDescent="0.3"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</row>
    <row r="1477" spans="2:17" x14ac:dyDescent="0.3"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</row>
    <row r="1478" spans="2:17" x14ac:dyDescent="0.3"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</row>
    <row r="1479" spans="2:17" x14ac:dyDescent="0.3"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</row>
    <row r="1480" spans="2:17" x14ac:dyDescent="0.3"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</row>
    <row r="1481" spans="2:17" x14ac:dyDescent="0.3"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</row>
    <row r="1482" spans="2:17" x14ac:dyDescent="0.3"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</row>
    <row r="1483" spans="2:17" x14ac:dyDescent="0.3"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</row>
    <row r="1484" spans="2:17" x14ac:dyDescent="0.3"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</row>
    <row r="1485" spans="2:17" x14ac:dyDescent="0.3"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</row>
    <row r="1486" spans="2:17" x14ac:dyDescent="0.3"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</row>
    <row r="1487" spans="2:17" x14ac:dyDescent="0.3"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</row>
    <row r="1488" spans="2:17" x14ac:dyDescent="0.3"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</row>
    <row r="1489" spans="2:17" x14ac:dyDescent="0.3"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</row>
    <row r="1490" spans="2:17" x14ac:dyDescent="0.3"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</row>
    <row r="1491" spans="2:17" x14ac:dyDescent="0.3"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</row>
    <row r="1492" spans="2:17" x14ac:dyDescent="0.3"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</row>
    <row r="1493" spans="2:17" x14ac:dyDescent="0.3"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</row>
    <row r="1494" spans="2:17" x14ac:dyDescent="0.3"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</row>
    <row r="1495" spans="2:17" x14ac:dyDescent="0.3"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</row>
    <row r="1496" spans="2:17" x14ac:dyDescent="0.3"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</row>
    <row r="1497" spans="2:17" x14ac:dyDescent="0.3"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</row>
    <row r="1498" spans="2:17" x14ac:dyDescent="0.3"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</row>
    <row r="1499" spans="2:17" x14ac:dyDescent="0.3"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</row>
    <row r="1500" spans="2:17" x14ac:dyDescent="0.3"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</row>
    <row r="1501" spans="2:17" x14ac:dyDescent="0.3"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</row>
    <row r="1502" spans="2:17" x14ac:dyDescent="0.3"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</row>
    <row r="1503" spans="2:17" x14ac:dyDescent="0.3"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</row>
    <row r="1504" spans="2:17" x14ac:dyDescent="0.3"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</row>
    <row r="1505" spans="2:17" x14ac:dyDescent="0.3"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</row>
    <row r="1506" spans="2:17" x14ac:dyDescent="0.3"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</row>
    <row r="1507" spans="2:17" x14ac:dyDescent="0.3"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</row>
    <row r="1508" spans="2:17" x14ac:dyDescent="0.3"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</row>
    <row r="1509" spans="2:17" x14ac:dyDescent="0.3"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</row>
    <row r="1510" spans="2:17" x14ac:dyDescent="0.3"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</row>
    <row r="1511" spans="2:17" x14ac:dyDescent="0.3"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</row>
    <row r="1512" spans="2:17" x14ac:dyDescent="0.3"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</row>
    <row r="1513" spans="2:17" x14ac:dyDescent="0.3"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</row>
    <row r="1514" spans="2:17" x14ac:dyDescent="0.3"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</row>
    <row r="1515" spans="2:17" x14ac:dyDescent="0.3"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</row>
    <row r="1516" spans="2:17" x14ac:dyDescent="0.3"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</row>
    <row r="1517" spans="2:17" x14ac:dyDescent="0.3"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</row>
    <row r="1518" spans="2:17" x14ac:dyDescent="0.3"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</row>
    <row r="1519" spans="2:17" x14ac:dyDescent="0.3"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</row>
    <row r="1520" spans="2:17" x14ac:dyDescent="0.3"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</row>
    <row r="1521" spans="2:17" x14ac:dyDescent="0.3"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</row>
    <row r="1522" spans="2:17" x14ac:dyDescent="0.3"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</row>
    <row r="1523" spans="2:17" x14ac:dyDescent="0.3"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</row>
    <row r="1524" spans="2:17" x14ac:dyDescent="0.3"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</row>
    <row r="1525" spans="2:17" x14ac:dyDescent="0.3"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</row>
    <row r="1526" spans="2:17" x14ac:dyDescent="0.3"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</row>
    <row r="1527" spans="2:17" x14ac:dyDescent="0.3"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</row>
    <row r="1528" spans="2:17" x14ac:dyDescent="0.3"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</row>
    <row r="1529" spans="2:17" x14ac:dyDescent="0.3"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</row>
    <row r="1530" spans="2:17" x14ac:dyDescent="0.3"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</row>
    <row r="1531" spans="2:17" x14ac:dyDescent="0.3"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</row>
    <row r="1532" spans="2:17" x14ac:dyDescent="0.3"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</row>
    <row r="1533" spans="2:17" x14ac:dyDescent="0.3"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</row>
    <row r="1534" spans="2:17" x14ac:dyDescent="0.3"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</row>
    <row r="1535" spans="2:17" x14ac:dyDescent="0.3"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</row>
    <row r="1536" spans="2:17" x14ac:dyDescent="0.3"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</row>
    <row r="1537" spans="2:17" x14ac:dyDescent="0.3"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</row>
    <row r="1538" spans="2:17" x14ac:dyDescent="0.3"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</row>
    <row r="1539" spans="2:17" x14ac:dyDescent="0.3"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</row>
    <row r="1540" spans="2:17" x14ac:dyDescent="0.3"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</row>
    <row r="1541" spans="2:17" x14ac:dyDescent="0.3"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</row>
    <row r="1542" spans="2:17" x14ac:dyDescent="0.3"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</row>
    <row r="1543" spans="2:17" x14ac:dyDescent="0.3"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</row>
    <row r="1544" spans="2:17" x14ac:dyDescent="0.3"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</row>
    <row r="1545" spans="2:17" x14ac:dyDescent="0.3"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</row>
    <row r="1546" spans="2:17" x14ac:dyDescent="0.3"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</row>
    <row r="1547" spans="2:17" x14ac:dyDescent="0.3"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</row>
    <row r="1548" spans="2:17" x14ac:dyDescent="0.3"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</row>
    <row r="1549" spans="2:17" x14ac:dyDescent="0.3"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</row>
    <row r="1550" spans="2:17" x14ac:dyDescent="0.3"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</row>
    <row r="1551" spans="2:17" x14ac:dyDescent="0.3"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</row>
    <row r="1552" spans="2:17" x14ac:dyDescent="0.3"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</row>
    <row r="1553" spans="2:17" x14ac:dyDescent="0.3"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</row>
    <row r="1554" spans="2:17" x14ac:dyDescent="0.3"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</row>
    <row r="1555" spans="2:17" x14ac:dyDescent="0.3"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</row>
    <row r="1556" spans="2:17" x14ac:dyDescent="0.3"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</row>
    <row r="1557" spans="2:17" x14ac:dyDescent="0.3"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</row>
    <row r="1558" spans="2:17" x14ac:dyDescent="0.3"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</row>
    <row r="1559" spans="2:17" x14ac:dyDescent="0.3"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</row>
    <row r="1560" spans="2:17" x14ac:dyDescent="0.3"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</row>
    <row r="1561" spans="2:17" x14ac:dyDescent="0.3"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</row>
    <row r="1562" spans="2:17" x14ac:dyDescent="0.3"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</row>
    <row r="1563" spans="2:17" x14ac:dyDescent="0.3"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</row>
    <row r="1564" spans="2:17" x14ac:dyDescent="0.3"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</row>
    <row r="1565" spans="2:17" x14ac:dyDescent="0.3"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</row>
    <row r="1566" spans="2:17" x14ac:dyDescent="0.3"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</row>
    <row r="1567" spans="2:17" x14ac:dyDescent="0.3"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</row>
    <row r="1568" spans="2:17" x14ac:dyDescent="0.3"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</row>
    <row r="1569" spans="2:17" x14ac:dyDescent="0.3"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</row>
    <row r="1570" spans="2:17" x14ac:dyDescent="0.3"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</row>
    <row r="1571" spans="2:17" x14ac:dyDescent="0.3"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</row>
    <row r="1572" spans="2:17" x14ac:dyDescent="0.3"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</row>
    <row r="1573" spans="2:17" x14ac:dyDescent="0.3"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</row>
    <row r="1574" spans="2:17" x14ac:dyDescent="0.3"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</row>
    <row r="1575" spans="2:17" x14ac:dyDescent="0.3"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</row>
    <row r="1576" spans="2:17" x14ac:dyDescent="0.3"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</row>
    <row r="1577" spans="2:17" x14ac:dyDescent="0.3"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</row>
    <row r="1578" spans="2:17" x14ac:dyDescent="0.3"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</row>
    <row r="1579" spans="2:17" x14ac:dyDescent="0.3"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</row>
    <row r="1580" spans="2:17" x14ac:dyDescent="0.3"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</row>
    <row r="1581" spans="2:17" x14ac:dyDescent="0.3"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</row>
    <row r="1582" spans="2:17" x14ac:dyDescent="0.3"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</row>
    <row r="1583" spans="2:17" x14ac:dyDescent="0.3"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</row>
    <row r="1584" spans="2:17" x14ac:dyDescent="0.3"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</row>
    <row r="1585" spans="2:17" x14ac:dyDescent="0.3"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</row>
    <row r="1586" spans="2:17" x14ac:dyDescent="0.3"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</row>
    <row r="1587" spans="2:17" x14ac:dyDescent="0.3"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</row>
    <row r="1588" spans="2:17" x14ac:dyDescent="0.3"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</row>
    <row r="1589" spans="2:17" x14ac:dyDescent="0.3"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</row>
    <row r="1590" spans="2:17" x14ac:dyDescent="0.3"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</row>
    <row r="1591" spans="2:17" x14ac:dyDescent="0.3"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</row>
    <row r="1592" spans="2:17" x14ac:dyDescent="0.3"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</row>
    <row r="1593" spans="2:17" x14ac:dyDescent="0.3"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</row>
    <row r="1594" spans="2:17" x14ac:dyDescent="0.3"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</row>
    <row r="1595" spans="2:17" x14ac:dyDescent="0.3"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</row>
    <row r="1596" spans="2:17" x14ac:dyDescent="0.3"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</row>
    <row r="1597" spans="2:17" x14ac:dyDescent="0.3"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</row>
    <row r="1598" spans="2:17" x14ac:dyDescent="0.3"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</row>
    <row r="1599" spans="2:17" x14ac:dyDescent="0.3"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</row>
    <row r="1600" spans="2:17" x14ac:dyDescent="0.3"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</row>
    <row r="1601" spans="2:17" x14ac:dyDescent="0.3"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</row>
    <row r="1602" spans="2:17" x14ac:dyDescent="0.3"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</row>
    <row r="1603" spans="2:17" x14ac:dyDescent="0.3"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</row>
    <row r="1604" spans="2:17" x14ac:dyDescent="0.3"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</row>
    <row r="1605" spans="2:17" x14ac:dyDescent="0.3"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</row>
    <row r="1606" spans="2:17" x14ac:dyDescent="0.3"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</row>
    <row r="1607" spans="2:17" x14ac:dyDescent="0.3"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</row>
    <row r="1608" spans="2:17" x14ac:dyDescent="0.3"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</row>
    <row r="1609" spans="2:17" x14ac:dyDescent="0.3"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</row>
    <row r="1610" spans="2:17" x14ac:dyDescent="0.3"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</row>
    <row r="1611" spans="2:17" x14ac:dyDescent="0.3"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</row>
    <row r="1612" spans="2:17" x14ac:dyDescent="0.3"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</row>
    <row r="1613" spans="2:17" x14ac:dyDescent="0.3"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</row>
    <row r="1614" spans="2:17" x14ac:dyDescent="0.3"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</row>
    <row r="1615" spans="2:17" x14ac:dyDescent="0.3"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</row>
    <row r="1616" spans="2:17" x14ac:dyDescent="0.3"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</row>
    <row r="1617" spans="2:17" x14ac:dyDescent="0.3"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</row>
    <row r="1618" spans="2:17" x14ac:dyDescent="0.3"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</row>
    <row r="1619" spans="2:17" x14ac:dyDescent="0.3"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</row>
    <row r="1620" spans="2:17" x14ac:dyDescent="0.3"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</row>
    <row r="1621" spans="2:17" x14ac:dyDescent="0.3"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</row>
    <row r="1622" spans="2:17" x14ac:dyDescent="0.3"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</row>
    <row r="1623" spans="2:17" x14ac:dyDescent="0.3"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</row>
    <row r="1624" spans="2:17" x14ac:dyDescent="0.3"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</row>
    <row r="1625" spans="2:17" x14ac:dyDescent="0.3"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</row>
    <row r="1626" spans="2:17" x14ac:dyDescent="0.3"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</row>
    <row r="1627" spans="2:17" x14ac:dyDescent="0.3"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</row>
    <row r="1628" spans="2:17" x14ac:dyDescent="0.3"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</row>
    <row r="1629" spans="2:17" x14ac:dyDescent="0.3"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</row>
    <row r="1630" spans="2:17" x14ac:dyDescent="0.3"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</row>
    <row r="1631" spans="2:17" x14ac:dyDescent="0.3"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</row>
    <row r="1632" spans="2:17" x14ac:dyDescent="0.3"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</row>
    <row r="1633" spans="2:17" x14ac:dyDescent="0.3"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</row>
    <row r="1634" spans="2:17" x14ac:dyDescent="0.3"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</row>
    <row r="1635" spans="2:17" x14ac:dyDescent="0.3"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</row>
    <row r="1636" spans="2:17" x14ac:dyDescent="0.3"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</row>
    <row r="1637" spans="2:17" x14ac:dyDescent="0.3"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</row>
    <row r="1638" spans="2:17" x14ac:dyDescent="0.3"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</row>
    <row r="1639" spans="2:17" x14ac:dyDescent="0.3"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</row>
    <row r="1640" spans="2:17" x14ac:dyDescent="0.3"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</row>
    <row r="1641" spans="2:17" x14ac:dyDescent="0.3"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</row>
    <row r="1642" spans="2:17" x14ac:dyDescent="0.3"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</row>
    <row r="1643" spans="2:17" x14ac:dyDescent="0.3"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</row>
    <row r="1644" spans="2:17" x14ac:dyDescent="0.3"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</row>
    <row r="1645" spans="2:17" x14ac:dyDescent="0.3"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</row>
    <row r="1646" spans="2:17" x14ac:dyDescent="0.3"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</row>
    <row r="1647" spans="2:17" x14ac:dyDescent="0.3"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</row>
    <row r="1648" spans="2:17" x14ac:dyDescent="0.3"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</row>
    <row r="1649" spans="2:17" x14ac:dyDescent="0.3"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</row>
    <row r="1650" spans="2:17" x14ac:dyDescent="0.3"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</row>
    <row r="1651" spans="2:17" x14ac:dyDescent="0.3"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</row>
    <row r="1652" spans="2:17" x14ac:dyDescent="0.3"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</row>
    <row r="1653" spans="2:17" x14ac:dyDescent="0.3"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</row>
    <row r="1654" spans="2:17" x14ac:dyDescent="0.3"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</row>
    <row r="1655" spans="2:17" x14ac:dyDescent="0.3"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</row>
    <row r="1656" spans="2:17" x14ac:dyDescent="0.3"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</row>
    <row r="1657" spans="2:17" x14ac:dyDescent="0.3"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</row>
    <row r="1658" spans="2:17" x14ac:dyDescent="0.3"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</row>
    <row r="1659" spans="2:17" x14ac:dyDescent="0.3"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</row>
    <row r="1660" spans="2:17" x14ac:dyDescent="0.3"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</row>
    <row r="1661" spans="2:17" x14ac:dyDescent="0.3"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</row>
    <row r="1662" spans="2:17" x14ac:dyDescent="0.3"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</row>
    <row r="1663" spans="2:17" x14ac:dyDescent="0.3"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</row>
    <row r="1664" spans="2:17" x14ac:dyDescent="0.3"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</row>
    <row r="1665" spans="2:17" x14ac:dyDescent="0.3"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</row>
    <row r="1666" spans="2:17" x14ac:dyDescent="0.3"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</row>
    <row r="1667" spans="2:17" x14ac:dyDescent="0.3"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</row>
    <row r="1668" spans="2:17" x14ac:dyDescent="0.3"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</row>
    <row r="1669" spans="2:17" x14ac:dyDescent="0.3"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</row>
    <row r="1670" spans="2:17" x14ac:dyDescent="0.3"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</row>
    <row r="1671" spans="2:17" x14ac:dyDescent="0.3"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2:17" x14ac:dyDescent="0.3"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2:17" x14ac:dyDescent="0.3"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  <row r="1674" spans="2:17" x14ac:dyDescent="0.3"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</row>
    <row r="1675" spans="2:17" x14ac:dyDescent="0.3"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</row>
    <row r="1676" spans="2:17" x14ac:dyDescent="0.3"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</row>
    <row r="1677" spans="2:17" x14ac:dyDescent="0.3"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</row>
    <row r="1678" spans="2:17" x14ac:dyDescent="0.3"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</row>
    <row r="1679" spans="2:17" x14ac:dyDescent="0.3"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</row>
    <row r="1680" spans="2:17" x14ac:dyDescent="0.3"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</row>
    <row r="1681" spans="2:17" x14ac:dyDescent="0.3"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</row>
    <row r="1682" spans="2:17" x14ac:dyDescent="0.3"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</row>
    <row r="1683" spans="2:17" x14ac:dyDescent="0.3"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</row>
    <row r="1684" spans="2:17" x14ac:dyDescent="0.3"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</row>
    <row r="1685" spans="2:17" x14ac:dyDescent="0.3"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</row>
    <row r="1686" spans="2:17" x14ac:dyDescent="0.3"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</row>
    <row r="1687" spans="2:17" x14ac:dyDescent="0.3"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</row>
    <row r="1688" spans="2:17" x14ac:dyDescent="0.3"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</row>
    <row r="1689" spans="2:17" x14ac:dyDescent="0.3"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</row>
    <row r="1690" spans="2:17" x14ac:dyDescent="0.3"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</row>
    <row r="1691" spans="2:17" x14ac:dyDescent="0.3"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</row>
    <row r="1692" spans="2:17" x14ac:dyDescent="0.3"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</row>
    <row r="1693" spans="2:17" x14ac:dyDescent="0.3"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</row>
    <row r="1694" spans="2:17" x14ac:dyDescent="0.3"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</row>
    <row r="1695" spans="2:17" x14ac:dyDescent="0.3"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</row>
    <row r="1696" spans="2:17" x14ac:dyDescent="0.3"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</row>
    <row r="1697" spans="2:17" x14ac:dyDescent="0.3"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</row>
    <row r="1698" spans="2:17" x14ac:dyDescent="0.3"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</row>
    <row r="1699" spans="2:17" x14ac:dyDescent="0.3"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</row>
    <row r="1700" spans="2:17" x14ac:dyDescent="0.3"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</row>
    <row r="1701" spans="2:17" x14ac:dyDescent="0.3"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</row>
    <row r="1702" spans="2:17" x14ac:dyDescent="0.3"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2:17" x14ac:dyDescent="0.3"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2:17" x14ac:dyDescent="0.3"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2:17" x14ac:dyDescent="0.3"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2:17" x14ac:dyDescent="0.3"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2:17" x14ac:dyDescent="0.3"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2:17" x14ac:dyDescent="0.3"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2:17" x14ac:dyDescent="0.3"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2:17" x14ac:dyDescent="0.3"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2:17" x14ac:dyDescent="0.3"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  <row r="1712" spans="2:17" x14ac:dyDescent="0.3"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</row>
    <row r="1713" spans="2:17" x14ac:dyDescent="0.3"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</row>
    <row r="1714" spans="2:17" x14ac:dyDescent="0.3"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</row>
    <row r="1715" spans="2:17" x14ac:dyDescent="0.3"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</row>
    <row r="1716" spans="2:17" x14ac:dyDescent="0.3"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</row>
    <row r="1717" spans="2:17" x14ac:dyDescent="0.3"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</row>
    <row r="1718" spans="2:17" x14ac:dyDescent="0.3"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</row>
    <row r="1719" spans="2:17" x14ac:dyDescent="0.3"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</row>
    <row r="1720" spans="2:17" x14ac:dyDescent="0.3"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</row>
    <row r="1721" spans="2:17" x14ac:dyDescent="0.3"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</row>
    <row r="1722" spans="2:17" x14ac:dyDescent="0.3"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</row>
    <row r="1723" spans="2:17" x14ac:dyDescent="0.3"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</row>
    <row r="1724" spans="2:17" x14ac:dyDescent="0.3"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</row>
    <row r="1725" spans="2:17" x14ac:dyDescent="0.3"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</row>
    <row r="1726" spans="2:17" x14ac:dyDescent="0.3"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</row>
    <row r="1727" spans="2:17" x14ac:dyDescent="0.3"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</row>
    <row r="1728" spans="2:17" x14ac:dyDescent="0.3"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</row>
    <row r="1729" spans="2:17" x14ac:dyDescent="0.3"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</row>
    <row r="1730" spans="2:17" x14ac:dyDescent="0.3"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</row>
    <row r="1731" spans="2:17" x14ac:dyDescent="0.3"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</row>
    <row r="1732" spans="2:17" x14ac:dyDescent="0.3"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</row>
    <row r="1733" spans="2:17" x14ac:dyDescent="0.3"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</row>
    <row r="1734" spans="2:17" x14ac:dyDescent="0.3"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</row>
    <row r="1735" spans="2:17" x14ac:dyDescent="0.3"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</row>
    <row r="1736" spans="2:17" x14ac:dyDescent="0.3"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</row>
    <row r="1737" spans="2:17" x14ac:dyDescent="0.3"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</row>
    <row r="1738" spans="2:17" x14ac:dyDescent="0.3"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</row>
    <row r="1739" spans="2:17" x14ac:dyDescent="0.3"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</row>
    <row r="1740" spans="2:17" x14ac:dyDescent="0.3"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</row>
    <row r="1741" spans="2:17" x14ac:dyDescent="0.3"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</row>
    <row r="1742" spans="2:17" x14ac:dyDescent="0.3"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</row>
    <row r="1743" spans="2:17" x14ac:dyDescent="0.3"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</row>
    <row r="1744" spans="2:17" x14ac:dyDescent="0.3"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</row>
    <row r="1745" spans="2:17" x14ac:dyDescent="0.3"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</row>
    <row r="1746" spans="2:17" x14ac:dyDescent="0.3"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</row>
    <row r="1747" spans="2:17" x14ac:dyDescent="0.3"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</row>
    <row r="1748" spans="2:17" x14ac:dyDescent="0.3"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</row>
    <row r="1749" spans="2:17" x14ac:dyDescent="0.3"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</row>
    <row r="1750" spans="2:17" x14ac:dyDescent="0.3"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</row>
    <row r="1751" spans="2:17" x14ac:dyDescent="0.3"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</row>
    <row r="1752" spans="2:17" x14ac:dyDescent="0.3"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</row>
    <row r="1753" spans="2:17" x14ac:dyDescent="0.3"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</row>
    <row r="1754" spans="2:17" x14ac:dyDescent="0.3"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</row>
    <row r="1755" spans="2:17" x14ac:dyDescent="0.3"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</row>
    <row r="1756" spans="2:17" x14ac:dyDescent="0.3"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</row>
    <row r="1757" spans="2:17" x14ac:dyDescent="0.3"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</row>
    <row r="1758" spans="2:17" x14ac:dyDescent="0.3"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</row>
    <row r="1759" spans="2:17" x14ac:dyDescent="0.3"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</row>
    <row r="1760" spans="2:17" x14ac:dyDescent="0.3"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</row>
    <row r="1761" spans="2:17" x14ac:dyDescent="0.3"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</row>
    <row r="1762" spans="2:17" x14ac:dyDescent="0.3"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</row>
    <row r="1763" spans="2:17" x14ac:dyDescent="0.3"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</row>
    <row r="1764" spans="2:17" x14ac:dyDescent="0.3"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</row>
    <row r="1765" spans="2:17" x14ac:dyDescent="0.3"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</row>
    <row r="1766" spans="2:17" x14ac:dyDescent="0.3"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</row>
    <row r="1767" spans="2:17" x14ac:dyDescent="0.3"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</row>
    <row r="1768" spans="2:17" x14ac:dyDescent="0.3"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</row>
    <row r="1769" spans="2:17" x14ac:dyDescent="0.3"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</row>
    <row r="1770" spans="2:17" x14ac:dyDescent="0.3"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</row>
    <row r="1771" spans="2:17" x14ac:dyDescent="0.3"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</row>
    <row r="1772" spans="2:17" x14ac:dyDescent="0.3"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</row>
    <row r="1773" spans="2:17" x14ac:dyDescent="0.3"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</row>
    <row r="1774" spans="2:17" x14ac:dyDescent="0.3"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</row>
    <row r="1775" spans="2:17" x14ac:dyDescent="0.3"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</row>
    <row r="1776" spans="2:17" x14ac:dyDescent="0.3"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</row>
    <row r="1777" spans="2:17" x14ac:dyDescent="0.3"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</row>
    <row r="1778" spans="2:17" x14ac:dyDescent="0.3"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</row>
    <row r="1779" spans="2:17" x14ac:dyDescent="0.3"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</row>
    <row r="1780" spans="2:17" x14ac:dyDescent="0.3"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</row>
    <row r="1781" spans="2:17" x14ac:dyDescent="0.3"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</row>
    <row r="1782" spans="2:17" x14ac:dyDescent="0.3"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</row>
    <row r="1783" spans="2:17" x14ac:dyDescent="0.3"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</row>
    <row r="1784" spans="2:17" x14ac:dyDescent="0.3"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</row>
    <row r="1785" spans="2:17" x14ac:dyDescent="0.3"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</row>
    <row r="1786" spans="2:17" x14ac:dyDescent="0.3"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</row>
    <row r="1787" spans="2:17" x14ac:dyDescent="0.3"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</row>
    <row r="1788" spans="2:17" x14ac:dyDescent="0.3"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</row>
    <row r="1789" spans="2:17" x14ac:dyDescent="0.3"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</row>
    <row r="1790" spans="2:17" x14ac:dyDescent="0.3"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</row>
    <row r="1791" spans="2:17" x14ac:dyDescent="0.3"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</row>
    <row r="1792" spans="2:17" x14ac:dyDescent="0.3"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</row>
    <row r="1793" spans="2:17" x14ac:dyDescent="0.3"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</row>
    <row r="1794" spans="2:17" x14ac:dyDescent="0.3"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</row>
    <row r="1795" spans="2:17" x14ac:dyDescent="0.3"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</row>
    <row r="1796" spans="2:17" x14ac:dyDescent="0.3"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</row>
    <row r="1797" spans="2:17" x14ac:dyDescent="0.3"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</row>
    <row r="1798" spans="2:17" x14ac:dyDescent="0.3"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</row>
    <row r="1799" spans="2:17" x14ac:dyDescent="0.3"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</row>
    <row r="1800" spans="2:17" x14ac:dyDescent="0.3"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</row>
    <row r="1801" spans="2:17" x14ac:dyDescent="0.3"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</row>
    <row r="1802" spans="2:17" x14ac:dyDescent="0.3"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</row>
    <row r="1803" spans="2:17" x14ac:dyDescent="0.3"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</row>
    <row r="1804" spans="2:17" x14ac:dyDescent="0.3"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</row>
    <row r="1805" spans="2:17" x14ac:dyDescent="0.3"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</row>
    <row r="1806" spans="2:17" x14ac:dyDescent="0.3"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</row>
    <row r="1807" spans="2:17" x14ac:dyDescent="0.3"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</row>
    <row r="1808" spans="2:17" x14ac:dyDescent="0.3"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</row>
    <row r="1809" spans="2:17" x14ac:dyDescent="0.3"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</row>
    <row r="1810" spans="2:17" x14ac:dyDescent="0.3"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</row>
    <row r="1811" spans="2:17" x14ac:dyDescent="0.3"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</row>
    <row r="1812" spans="2:17" x14ac:dyDescent="0.3"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</row>
    <row r="1813" spans="2:17" x14ac:dyDescent="0.3"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</row>
    <row r="1814" spans="2:17" x14ac:dyDescent="0.3"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</row>
    <row r="1815" spans="2:17" x14ac:dyDescent="0.3"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</row>
    <row r="1816" spans="2:17" x14ac:dyDescent="0.3"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</row>
    <row r="1817" spans="2:17" x14ac:dyDescent="0.3"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</row>
    <row r="1818" spans="2:17" x14ac:dyDescent="0.3"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</row>
    <row r="1819" spans="2:17" x14ac:dyDescent="0.3"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</row>
    <row r="1820" spans="2:17" x14ac:dyDescent="0.3"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</row>
    <row r="1821" spans="2:17" x14ac:dyDescent="0.3"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</row>
    <row r="1822" spans="2:17" x14ac:dyDescent="0.3"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</row>
    <row r="1823" spans="2:17" x14ac:dyDescent="0.3"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</row>
    <row r="1824" spans="2:17" x14ac:dyDescent="0.3"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</row>
    <row r="1825" spans="2:17" x14ac:dyDescent="0.3"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</row>
    <row r="1826" spans="2:17" x14ac:dyDescent="0.3"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</row>
    <row r="1827" spans="2:17" x14ac:dyDescent="0.3"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</row>
    <row r="1828" spans="2:17" x14ac:dyDescent="0.3"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</row>
    <row r="1829" spans="2:17" x14ac:dyDescent="0.3"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</row>
    <row r="1830" spans="2:17" x14ac:dyDescent="0.3"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</row>
    <row r="1831" spans="2:17" x14ac:dyDescent="0.3"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</row>
    <row r="1832" spans="2:17" x14ac:dyDescent="0.3"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</row>
    <row r="1833" spans="2:17" x14ac:dyDescent="0.3"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</row>
    <row r="1834" spans="2:17" x14ac:dyDescent="0.3"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</row>
    <row r="1835" spans="2:17" x14ac:dyDescent="0.3"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</row>
    <row r="1836" spans="2:17" x14ac:dyDescent="0.3"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</row>
    <row r="1837" spans="2:17" x14ac:dyDescent="0.3"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</row>
    <row r="1838" spans="2:17" x14ac:dyDescent="0.3"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</row>
    <row r="1839" spans="2:17" x14ac:dyDescent="0.3"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</row>
    <row r="1840" spans="2:17" x14ac:dyDescent="0.3"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</row>
    <row r="1841" spans="2:17" x14ac:dyDescent="0.3"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</row>
    <row r="1842" spans="2:17" x14ac:dyDescent="0.3"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</row>
    <row r="1843" spans="2:17" x14ac:dyDescent="0.3"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</row>
    <row r="1844" spans="2:17" x14ac:dyDescent="0.3"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</row>
    <row r="1845" spans="2:17" x14ac:dyDescent="0.3"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</row>
    <row r="1846" spans="2:17" x14ac:dyDescent="0.3"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</row>
    <row r="1847" spans="2:17" x14ac:dyDescent="0.3"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</row>
    <row r="1848" spans="2:17" x14ac:dyDescent="0.3"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</row>
    <row r="1849" spans="2:17" x14ac:dyDescent="0.3"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</row>
    <row r="1850" spans="2:17" x14ac:dyDescent="0.3"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</row>
    <row r="1851" spans="2:17" x14ac:dyDescent="0.3"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</row>
    <row r="1852" spans="2:17" x14ac:dyDescent="0.3"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</row>
    <row r="1853" spans="2:17" x14ac:dyDescent="0.3"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</row>
    <row r="1854" spans="2:17" x14ac:dyDescent="0.3"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</row>
    <row r="1855" spans="2:17" x14ac:dyDescent="0.3"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</row>
    <row r="1856" spans="2:17" x14ac:dyDescent="0.3"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</row>
    <row r="1857" spans="2:17" x14ac:dyDescent="0.3"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8" spans="2:17" x14ac:dyDescent="0.3"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</row>
    <row r="1859" spans="2:17" x14ac:dyDescent="0.3"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</row>
    <row r="1860" spans="2:17" x14ac:dyDescent="0.3"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</row>
    <row r="1861" spans="2:17" x14ac:dyDescent="0.3"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</row>
    <row r="1862" spans="2:17" x14ac:dyDescent="0.3"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</row>
    <row r="1863" spans="2:17" x14ac:dyDescent="0.3"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</row>
    <row r="1864" spans="2:17" x14ac:dyDescent="0.3"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</row>
    <row r="1865" spans="2:17" x14ac:dyDescent="0.3"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</row>
    <row r="1866" spans="2:17" x14ac:dyDescent="0.3"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</row>
    <row r="1867" spans="2:17" x14ac:dyDescent="0.3"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</row>
    <row r="1868" spans="2:17" x14ac:dyDescent="0.3"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</row>
    <row r="1869" spans="2:17" x14ac:dyDescent="0.3"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</row>
    <row r="1870" spans="2:17" x14ac:dyDescent="0.3"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</row>
    <row r="1871" spans="2:17" x14ac:dyDescent="0.3"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</row>
    <row r="1872" spans="2:17" x14ac:dyDescent="0.3"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</row>
    <row r="1873" spans="2:17" x14ac:dyDescent="0.3"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</row>
    <row r="1874" spans="2:17" x14ac:dyDescent="0.3"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</row>
    <row r="1875" spans="2:17" x14ac:dyDescent="0.3"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</row>
    <row r="1876" spans="2:17" x14ac:dyDescent="0.3"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</row>
    <row r="1877" spans="2:17" x14ac:dyDescent="0.3"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</row>
    <row r="1878" spans="2:17" x14ac:dyDescent="0.3"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</row>
    <row r="1879" spans="2:17" x14ac:dyDescent="0.3"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</row>
    <row r="1880" spans="2:17" x14ac:dyDescent="0.3"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</row>
    <row r="1881" spans="2:17" x14ac:dyDescent="0.3"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</row>
    <row r="1882" spans="2:17" x14ac:dyDescent="0.3"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</row>
    <row r="1883" spans="2:17" x14ac:dyDescent="0.3"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</row>
    <row r="1884" spans="2:17" x14ac:dyDescent="0.3"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</row>
    <row r="1885" spans="2:17" x14ac:dyDescent="0.3"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</row>
    <row r="1886" spans="2:17" x14ac:dyDescent="0.3"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</row>
    <row r="1887" spans="2:17" x14ac:dyDescent="0.3"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</row>
    <row r="1888" spans="2:17" x14ac:dyDescent="0.3"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</row>
    <row r="1889" spans="2:17" x14ac:dyDescent="0.3"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</row>
    <row r="1890" spans="2:17" x14ac:dyDescent="0.3"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</row>
    <row r="1891" spans="2:17" x14ac:dyDescent="0.3"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</row>
    <row r="1892" spans="2:17" x14ac:dyDescent="0.3"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</row>
    <row r="1893" spans="2:17" x14ac:dyDescent="0.3"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</row>
    <row r="1894" spans="2:17" x14ac:dyDescent="0.3"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</row>
    <row r="1895" spans="2:17" x14ac:dyDescent="0.3"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</row>
    <row r="1896" spans="2:17" x14ac:dyDescent="0.3"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</row>
    <row r="1897" spans="2:17" x14ac:dyDescent="0.3"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</row>
    <row r="1898" spans="2:17" x14ac:dyDescent="0.3"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</row>
    <row r="1899" spans="2:17" x14ac:dyDescent="0.3"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</row>
    <row r="1900" spans="2:17" x14ac:dyDescent="0.3"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</row>
    <row r="1901" spans="2:17" x14ac:dyDescent="0.3"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</row>
    <row r="1902" spans="2:17" x14ac:dyDescent="0.3"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</row>
    <row r="1903" spans="2:17" x14ac:dyDescent="0.3"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</row>
    <row r="1904" spans="2:17" x14ac:dyDescent="0.3"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</row>
    <row r="1905" spans="2:17" x14ac:dyDescent="0.3"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  <row r="1906" spans="2:17" x14ac:dyDescent="0.3"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</row>
    <row r="1907" spans="2:17" x14ac:dyDescent="0.3"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</row>
    <row r="1908" spans="2:17" x14ac:dyDescent="0.3"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</row>
    <row r="1909" spans="2:17" x14ac:dyDescent="0.3"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</row>
    <row r="1910" spans="2:17" x14ac:dyDescent="0.3"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</row>
    <row r="1911" spans="2:17" x14ac:dyDescent="0.3"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</row>
    <row r="1912" spans="2:17" x14ac:dyDescent="0.3"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</row>
    <row r="1913" spans="2:17" x14ac:dyDescent="0.3"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</row>
    <row r="1914" spans="2:17" x14ac:dyDescent="0.3"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</row>
    <row r="1915" spans="2:17" x14ac:dyDescent="0.3"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</row>
    <row r="1916" spans="2:17" x14ac:dyDescent="0.3"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</row>
    <row r="1917" spans="2:17" x14ac:dyDescent="0.3"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</row>
    <row r="1918" spans="2:17" x14ac:dyDescent="0.3"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</row>
    <row r="1919" spans="2:17" x14ac:dyDescent="0.3"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</row>
    <row r="1920" spans="2:17" x14ac:dyDescent="0.3"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</row>
    <row r="1921" spans="2:17" x14ac:dyDescent="0.3"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</row>
    <row r="1922" spans="2:17" x14ac:dyDescent="0.3"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</row>
    <row r="1923" spans="2:17" x14ac:dyDescent="0.3"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</row>
    <row r="1924" spans="2:17" x14ac:dyDescent="0.3"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</row>
    <row r="1925" spans="2:17" x14ac:dyDescent="0.3"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</row>
    <row r="1926" spans="2:17" x14ac:dyDescent="0.3"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</row>
    <row r="1927" spans="2:17" x14ac:dyDescent="0.3"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</row>
    <row r="1928" spans="2:17" x14ac:dyDescent="0.3"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</row>
    <row r="1929" spans="2:17" x14ac:dyDescent="0.3"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</row>
    <row r="1930" spans="2:17" x14ac:dyDescent="0.3"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</row>
    <row r="1931" spans="2:17" x14ac:dyDescent="0.3"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</row>
    <row r="1932" spans="2:17" x14ac:dyDescent="0.3"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</row>
    <row r="1933" spans="2:17" x14ac:dyDescent="0.3"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</row>
    <row r="1934" spans="2:17" x14ac:dyDescent="0.3"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</row>
    <row r="1935" spans="2:17" x14ac:dyDescent="0.3"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</row>
    <row r="1936" spans="2:17" x14ac:dyDescent="0.3"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</row>
    <row r="1937" spans="2:17" x14ac:dyDescent="0.3"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</row>
    <row r="1938" spans="2:17" x14ac:dyDescent="0.3"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</row>
    <row r="1939" spans="2:17" x14ac:dyDescent="0.3"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</row>
    <row r="1940" spans="2:17" x14ac:dyDescent="0.3"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</row>
    <row r="1941" spans="2:17" x14ac:dyDescent="0.3"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</row>
    <row r="1942" spans="2:17" x14ac:dyDescent="0.3"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</row>
    <row r="1943" spans="2:17" x14ac:dyDescent="0.3"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</row>
    <row r="1944" spans="2:17" x14ac:dyDescent="0.3"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</row>
    <row r="1945" spans="2:17" x14ac:dyDescent="0.3"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</row>
    <row r="1946" spans="2:17" x14ac:dyDescent="0.3"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</row>
    <row r="1947" spans="2:17" x14ac:dyDescent="0.3"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</row>
    <row r="1948" spans="2:17" x14ac:dyDescent="0.3"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</row>
    <row r="1949" spans="2:17" x14ac:dyDescent="0.3"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</row>
    <row r="1950" spans="2:17" x14ac:dyDescent="0.3"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</row>
    <row r="1951" spans="2:17" x14ac:dyDescent="0.3"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</row>
    <row r="1952" spans="2:17" x14ac:dyDescent="0.3"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</row>
    <row r="1953" spans="2:17" x14ac:dyDescent="0.3"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</row>
    <row r="1954" spans="2:17" x14ac:dyDescent="0.3"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</row>
    <row r="1955" spans="2:17" x14ac:dyDescent="0.3"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</row>
    <row r="1956" spans="2:17" x14ac:dyDescent="0.3"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</row>
    <row r="1957" spans="2:17" x14ac:dyDescent="0.3"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</row>
    <row r="1958" spans="2:17" x14ac:dyDescent="0.3"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</row>
    <row r="1959" spans="2:17" x14ac:dyDescent="0.3"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</row>
    <row r="1960" spans="2:17" x14ac:dyDescent="0.3"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</row>
    <row r="1961" spans="2:17" x14ac:dyDescent="0.3"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</row>
    <row r="1962" spans="2:17" x14ac:dyDescent="0.3"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</row>
    <row r="1963" spans="2:17" x14ac:dyDescent="0.3"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</row>
    <row r="1964" spans="2:17" x14ac:dyDescent="0.3"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</row>
    <row r="1965" spans="2:17" x14ac:dyDescent="0.3"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</row>
    <row r="1966" spans="2:17" x14ac:dyDescent="0.3"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</row>
    <row r="1967" spans="2:17" x14ac:dyDescent="0.3"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</row>
    <row r="1968" spans="2:17" x14ac:dyDescent="0.3"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</row>
    <row r="1969" spans="2:17" x14ac:dyDescent="0.3"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</row>
    <row r="1970" spans="2:17" x14ac:dyDescent="0.3"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</row>
    <row r="1971" spans="2:17" x14ac:dyDescent="0.3"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</row>
    <row r="1972" spans="2:17" x14ac:dyDescent="0.3"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</row>
    <row r="1973" spans="2:17" x14ac:dyDescent="0.3"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</row>
    <row r="1974" spans="2:17" x14ac:dyDescent="0.3"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</row>
    <row r="1975" spans="2:17" x14ac:dyDescent="0.3"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</row>
    <row r="1976" spans="2:17" x14ac:dyDescent="0.3"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</row>
    <row r="1977" spans="2:17" x14ac:dyDescent="0.3"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</row>
    <row r="1978" spans="2:17" x14ac:dyDescent="0.3"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</row>
    <row r="1979" spans="2:17" x14ac:dyDescent="0.3"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</row>
    <row r="1980" spans="2:17" x14ac:dyDescent="0.3"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</row>
    <row r="1981" spans="2:17" x14ac:dyDescent="0.3"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</row>
    <row r="1982" spans="2:17" x14ac:dyDescent="0.3"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</row>
    <row r="1983" spans="2:17" x14ac:dyDescent="0.3"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</row>
    <row r="1984" spans="2:17" x14ac:dyDescent="0.3"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</row>
    <row r="1985" spans="2:17" x14ac:dyDescent="0.3"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</row>
    <row r="1986" spans="2:17" x14ac:dyDescent="0.3"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</row>
    <row r="1987" spans="2:17" x14ac:dyDescent="0.3"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</row>
    <row r="1988" spans="2:17" x14ac:dyDescent="0.3"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</row>
    <row r="1989" spans="2:17" x14ac:dyDescent="0.3"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</row>
    <row r="1990" spans="2:17" x14ac:dyDescent="0.3"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</row>
    <row r="1991" spans="2:17" x14ac:dyDescent="0.3"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</row>
    <row r="1992" spans="2:17" x14ac:dyDescent="0.3"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</row>
    <row r="1993" spans="2:17" x14ac:dyDescent="0.3"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</row>
    <row r="1994" spans="2:17" x14ac:dyDescent="0.3"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</row>
    <row r="1995" spans="2:17" x14ac:dyDescent="0.3"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</row>
    <row r="1996" spans="2:17" x14ac:dyDescent="0.3"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</row>
    <row r="1997" spans="2:17" x14ac:dyDescent="0.3"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</row>
    <row r="1998" spans="2:17" x14ac:dyDescent="0.3"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</row>
    <row r="1999" spans="2:17" x14ac:dyDescent="0.3"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</row>
    <row r="2000" spans="2:17" x14ac:dyDescent="0.3"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</row>
    <row r="2001" spans="2:17" x14ac:dyDescent="0.3"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</row>
    <row r="2002" spans="2:17" x14ac:dyDescent="0.3"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</row>
    <row r="2003" spans="2:17" x14ac:dyDescent="0.3"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</row>
    <row r="2004" spans="2:17" x14ac:dyDescent="0.3"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</row>
    <row r="2005" spans="2:17" x14ac:dyDescent="0.3"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</row>
    <row r="2006" spans="2:17" x14ac:dyDescent="0.3"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</row>
    <row r="2007" spans="2:17" x14ac:dyDescent="0.3"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</row>
    <row r="2008" spans="2:17" x14ac:dyDescent="0.3"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</row>
    <row r="2009" spans="2:17" x14ac:dyDescent="0.3"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</row>
    <row r="2010" spans="2:17" x14ac:dyDescent="0.3"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</row>
    <row r="2011" spans="2:17" x14ac:dyDescent="0.3"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</row>
    <row r="2012" spans="2:17" x14ac:dyDescent="0.3"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</row>
    <row r="2013" spans="2:17" x14ac:dyDescent="0.3"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</row>
    <row r="2014" spans="2:17" x14ac:dyDescent="0.3"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</row>
    <row r="2015" spans="2:17" x14ac:dyDescent="0.3"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</row>
    <row r="2016" spans="2:17" x14ac:dyDescent="0.3"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</row>
    <row r="2017" spans="2:17" x14ac:dyDescent="0.3"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</row>
    <row r="2018" spans="2:17" x14ac:dyDescent="0.3"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</row>
    <row r="2019" spans="2:17" x14ac:dyDescent="0.3"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</row>
    <row r="2020" spans="2:17" x14ac:dyDescent="0.3"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</row>
    <row r="2021" spans="2:17" x14ac:dyDescent="0.3"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</row>
    <row r="2022" spans="2:17" x14ac:dyDescent="0.3"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</row>
    <row r="2023" spans="2:17" x14ac:dyDescent="0.3"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</row>
    <row r="2024" spans="2:17" x14ac:dyDescent="0.3"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</row>
    <row r="2025" spans="2:17" x14ac:dyDescent="0.3"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</row>
    <row r="2026" spans="2:17" x14ac:dyDescent="0.3"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</row>
    <row r="2027" spans="2:17" x14ac:dyDescent="0.3"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</row>
    <row r="2028" spans="2:17" x14ac:dyDescent="0.3"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</row>
    <row r="2029" spans="2:17" x14ac:dyDescent="0.3"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</row>
    <row r="2030" spans="2:17" x14ac:dyDescent="0.3"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</row>
    <row r="2031" spans="2:17" x14ac:dyDescent="0.3"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</row>
    <row r="2032" spans="2:17" x14ac:dyDescent="0.3"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</row>
    <row r="2033" spans="2:17" x14ac:dyDescent="0.3"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</row>
    <row r="2034" spans="2:17" x14ac:dyDescent="0.3"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</row>
    <row r="2035" spans="2:17" x14ac:dyDescent="0.3"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</row>
    <row r="2036" spans="2:17" x14ac:dyDescent="0.3"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</row>
    <row r="2037" spans="2:17" x14ac:dyDescent="0.3"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</row>
    <row r="2038" spans="2:17" x14ac:dyDescent="0.3"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</row>
    <row r="2039" spans="2:17" x14ac:dyDescent="0.3"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</row>
    <row r="2040" spans="2:17" x14ac:dyDescent="0.3"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</row>
    <row r="2041" spans="2:17" x14ac:dyDescent="0.3"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</row>
    <row r="2042" spans="2:17" x14ac:dyDescent="0.3"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</row>
    <row r="2043" spans="2:17" x14ac:dyDescent="0.3"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</row>
    <row r="2044" spans="2:17" x14ac:dyDescent="0.3"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</row>
    <row r="2045" spans="2:17" x14ac:dyDescent="0.3"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</row>
    <row r="2046" spans="2:17" x14ac:dyDescent="0.3"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</row>
    <row r="2047" spans="2:17" x14ac:dyDescent="0.3"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</row>
    <row r="2048" spans="2:17" x14ac:dyDescent="0.3"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</row>
    <row r="2049" spans="2:17" x14ac:dyDescent="0.3"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</row>
    <row r="2050" spans="2:17" x14ac:dyDescent="0.3"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</row>
    <row r="2051" spans="2:17" x14ac:dyDescent="0.3"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</row>
    <row r="2052" spans="2:17" x14ac:dyDescent="0.3"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</row>
    <row r="2053" spans="2:17" x14ac:dyDescent="0.3"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</row>
    <row r="2054" spans="2:17" x14ac:dyDescent="0.3"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</row>
    <row r="2055" spans="2:17" x14ac:dyDescent="0.3"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</row>
    <row r="2056" spans="2:17" x14ac:dyDescent="0.3"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</row>
    <row r="2057" spans="2:17" x14ac:dyDescent="0.3"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</row>
    <row r="2058" spans="2:17" x14ac:dyDescent="0.3"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</row>
    <row r="2059" spans="2:17" x14ac:dyDescent="0.3"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</row>
    <row r="2060" spans="2:17" x14ac:dyDescent="0.3"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</row>
    <row r="2061" spans="2:17" x14ac:dyDescent="0.3"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</row>
    <row r="2062" spans="2:17" x14ac:dyDescent="0.3"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</row>
    <row r="2063" spans="2:17" x14ac:dyDescent="0.3"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</row>
    <row r="2064" spans="2:17" x14ac:dyDescent="0.3"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</row>
    <row r="2065" spans="2:17" x14ac:dyDescent="0.3"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</row>
    <row r="2066" spans="2:17" x14ac:dyDescent="0.3"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</row>
    <row r="2067" spans="2:17" x14ac:dyDescent="0.3"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</row>
    <row r="2068" spans="2:17" x14ac:dyDescent="0.3"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</row>
    <row r="2069" spans="2:17" x14ac:dyDescent="0.3"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</row>
    <row r="2070" spans="2:17" x14ac:dyDescent="0.3"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</row>
    <row r="2071" spans="2:17" x14ac:dyDescent="0.3"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</row>
    <row r="2072" spans="2:17" x14ac:dyDescent="0.3"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</row>
    <row r="2073" spans="2:17" x14ac:dyDescent="0.3"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</row>
    <row r="2074" spans="2:17" x14ac:dyDescent="0.3"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</row>
    <row r="2075" spans="2:17" x14ac:dyDescent="0.3"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</row>
    <row r="2076" spans="2:17" x14ac:dyDescent="0.3"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</row>
    <row r="2077" spans="2:17" x14ac:dyDescent="0.3"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</row>
    <row r="2078" spans="2:17" x14ac:dyDescent="0.3"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</row>
    <row r="2079" spans="2:17" x14ac:dyDescent="0.3"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</row>
    <row r="2080" spans="2:17" x14ac:dyDescent="0.3"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</row>
    <row r="2081" spans="2:17" x14ac:dyDescent="0.3"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</row>
    <row r="2082" spans="2:17" x14ac:dyDescent="0.3"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</row>
    <row r="2083" spans="2:17" x14ac:dyDescent="0.3"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</row>
    <row r="2084" spans="2:17" x14ac:dyDescent="0.3"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</row>
    <row r="2085" spans="2:17" x14ac:dyDescent="0.3"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</row>
    <row r="2086" spans="2:17" x14ac:dyDescent="0.3"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</row>
    <row r="2087" spans="2:17" x14ac:dyDescent="0.3"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</row>
    <row r="2088" spans="2:17" x14ac:dyDescent="0.3"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</row>
    <row r="2089" spans="2:17" x14ac:dyDescent="0.3"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</row>
    <row r="2090" spans="2:17" x14ac:dyDescent="0.3"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</row>
    <row r="2091" spans="2:17" x14ac:dyDescent="0.3"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</row>
    <row r="2092" spans="2:17" x14ac:dyDescent="0.3"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</row>
    <row r="2093" spans="2:17" x14ac:dyDescent="0.3"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</row>
    <row r="2094" spans="2:17" x14ac:dyDescent="0.3"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</row>
    <row r="2095" spans="2:17" x14ac:dyDescent="0.3"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</row>
    <row r="2096" spans="2:17" x14ac:dyDescent="0.3"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</row>
    <row r="2097" spans="2:17" x14ac:dyDescent="0.3"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</row>
    <row r="2098" spans="2:17" x14ac:dyDescent="0.3"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</row>
    <row r="2099" spans="2:17" x14ac:dyDescent="0.3"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</row>
    <row r="2100" spans="2:17" x14ac:dyDescent="0.3"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</row>
    <row r="2101" spans="2:17" x14ac:dyDescent="0.3"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</row>
    <row r="2102" spans="2:17" x14ac:dyDescent="0.3"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</row>
    <row r="2103" spans="2:17" x14ac:dyDescent="0.3"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</row>
    <row r="2104" spans="2:17" x14ac:dyDescent="0.3"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</row>
    <row r="2105" spans="2:17" x14ac:dyDescent="0.3"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</row>
    <row r="2106" spans="2:17" x14ac:dyDescent="0.3"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</row>
    <row r="2107" spans="2:17" x14ac:dyDescent="0.3"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</row>
    <row r="2108" spans="2:17" x14ac:dyDescent="0.3"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</row>
    <row r="2109" spans="2:17" x14ac:dyDescent="0.3"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</row>
    <row r="2110" spans="2:17" x14ac:dyDescent="0.3"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</row>
    <row r="2111" spans="2:17" x14ac:dyDescent="0.3"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</row>
    <row r="2112" spans="2:17" x14ac:dyDescent="0.3"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</row>
    <row r="2113" spans="2:17" x14ac:dyDescent="0.3"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</row>
    <row r="2114" spans="2:17" x14ac:dyDescent="0.3"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</row>
    <row r="2115" spans="2:17" x14ac:dyDescent="0.3"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</row>
    <row r="2116" spans="2:17" x14ac:dyDescent="0.3"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</row>
    <row r="2117" spans="2:17" x14ac:dyDescent="0.3"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2:17" x14ac:dyDescent="0.3"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2:17" x14ac:dyDescent="0.3"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2:17" x14ac:dyDescent="0.3"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2:17" x14ac:dyDescent="0.3"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2:17" x14ac:dyDescent="0.3"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2:17" x14ac:dyDescent="0.3"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  <row r="2124" spans="2:17" x14ac:dyDescent="0.3"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</row>
    <row r="2125" spans="2:17" x14ac:dyDescent="0.3"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</row>
    <row r="2126" spans="2:17" x14ac:dyDescent="0.3"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</row>
    <row r="2127" spans="2:17" x14ac:dyDescent="0.3"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</row>
    <row r="2128" spans="2:17" x14ac:dyDescent="0.3"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</row>
    <row r="2129" spans="2:17" x14ac:dyDescent="0.3"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</row>
    <row r="2130" spans="2:17" x14ac:dyDescent="0.3"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</row>
    <row r="2131" spans="2:17" x14ac:dyDescent="0.3"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</row>
    <row r="2132" spans="2:17" x14ac:dyDescent="0.3"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</row>
    <row r="2133" spans="2:17" x14ac:dyDescent="0.3"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</row>
    <row r="2134" spans="2:17" x14ac:dyDescent="0.3"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</row>
    <row r="2135" spans="2:17" x14ac:dyDescent="0.3"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</row>
    <row r="2136" spans="2:17" x14ac:dyDescent="0.3"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</row>
    <row r="2137" spans="2:17" x14ac:dyDescent="0.3"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</row>
    <row r="2138" spans="2:17" x14ac:dyDescent="0.3"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</row>
    <row r="2139" spans="2:17" x14ac:dyDescent="0.3"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</row>
    <row r="2140" spans="2:17" x14ac:dyDescent="0.3"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</row>
    <row r="2141" spans="2:17" x14ac:dyDescent="0.3"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</row>
    <row r="2142" spans="2:17" x14ac:dyDescent="0.3"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</row>
    <row r="2143" spans="2:17" x14ac:dyDescent="0.3"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</row>
    <row r="2144" spans="2:17" x14ac:dyDescent="0.3"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</row>
    <row r="2145" spans="2:17" x14ac:dyDescent="0.3"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</row>
    <row r="2146" spans="2:17" x14ac:dyDescent="0.3"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</row>
    <row r="2147" spans="2:17" x14ac:dyDescent="0.3"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</row>
    <row r="2148" spans="2:17" x14ac:dyDescent="0.3"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</row>
    <row r="2149" spans="2:17" x14ac:dyDescent="0.3"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</row>
    <row r="2150" spans="2:17" x14ac:dyDescent="0.3"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</row>
    <row r="2151" spans="2:17" x14ac:dyDescent="0.3"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</row>
    <row r="2152" spans="2:17" x14ac:dyDescent="0.3"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</row>
    <row r="2153" spans="2:17" x14ac:dyDescent="0.3"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</row>
    <row r="2154" spans="2:17" x14ac:dyDescent="0.3"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</row>
    <row r="2155" spans="2:17" x14ac:dyDescent="0.3"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</row>
    <row r="2156" spans="2:17" x14ac:dyDescent="0.3"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</row>
    <row r="2157" spans="2:17" x14ac:dyDescent="0.3"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</row>
    <row r="2158" spans="2:17" x14ac:dyDescent="0.3"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</row>
    <row r="2159" spans="2:17" x14ac:dyDescent="0.3"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</row>
    <row r="2160" spans="2:17" x14ac:dyDescent="0.3"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</row>
    <row r="2161" spans="2:17" x14ac:dyDescent="0.3"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</row>
    <row r="2162" spans="2:17" x14ac:dyDescent="0.3"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</row>
    <row r="2163" spans="2:17" x14ac:dyDescent="0.3"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</row>
    <row r="2164" spans="2:17" x14ac:dyDescent="0.3"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</row>
    <row r="2165" spans="2:17" x14ac:dyDescent="0.3"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</row>
    <row r="2166" spans="2:17" x14ac:dyDescent="0.3"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</row>
    <row r="2167" spans="2:17" x14ac:dyDescent="0.3"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</row>
    <row r="2168" spans="2:17" x14ac:dyDescent="0.3"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</row>
    <row r="2169" spans="2:17" x14ac:dyDescent="0.3"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</row>
    <row r="2170" spans="2:17" x14ac:dyDescent="0.3"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</row>
    <row r="2171" spans="2:17" x14ac:dyDescent="0.3"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</row>
    <row r="2172" spans="2:17" x14ac:dyDescent="0.3"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</row>
    <row r="2173" spans="2:17" x14ac:dyDescent="0.3"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</row>
    <row r="2174" spans="2:17" x14ac:dyDescent="0.3"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</row>
    <row r="2175" spans="2:17" x14ac:dyDescent="0.3"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</row>
    <row r="2176" spans="2:17" x14ac:dyDescent="0.3"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</row>
    <row r="2177" spans="2:17" x14ac:dyDescent="0.3"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</row>
    <row r="2178" spans="2:17" x14ac:dyDescent="0.3"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</row>
    <row r="2179" spans="2:17" x14ac:dyDescent="0.3"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</row>
    <row r="2180" spans="2:17" x14ac:dyDescent="0.3"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</row>
    <row r="2181" spans="2:17" x14ac:dyDescent="0.3"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</row>
    <row r="2182" spans="2:17" x14ac:dyDescent="0.3"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</row>
    <row r="2183" spans="2:17" x14ac:dyDescent="0.3"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</row>
    <row r="2184" spans="2:17" x14ac:dyDescent="0.3"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</row>
    <row r="2185" spans="2:17" x14ac:dyDescent="0.3"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</row>
    <row r="2186" spans="2:17" x14ac:dyDescent="0.3"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</row>
    <row r="2187" spans="2:17" x14ac:dyDescent="0.3"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</row>
    <row r="2188" spans="2:17" x14ac:dyDescent="0.3"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</row>
    <row r="2189" spans="2:17" x14ac:dyDescent="0.3"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</row>
    <row r="2190" spans="2:17" x14ac:dyDescent="0.3"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</row>
    <row r="2191" spans="2:17" x14ac:dyDescent="0.3"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</row>
    <row r="2192" spans="2:17" x14ac:dyDescent="0.3"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</row>
    <row r="2193" spans="2:17" x14ac:dyDescent="0.3"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</row>
    <row r="2194" spans="2:17" x14ac:dyDescent="0.3"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</row>
    <row r="2195" spans="2:17" x14ac:dyDescent="0.3"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</row>
    <row r="2196" spans="2:17" x14ac:dyDescent="0.3"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</row>
    <row r="2197" spans="2:17" x14ac:dyDescent="0.3"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</row>
    <row r="2198" spans="2:17" x14ac:dyDescent="0.3"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</row>
    <row r="2199" spans="2:17" x14ac:dyDescent="0.3"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</row>
    <row r="2200" spans="2:17" x14ac:dyDescent="0.3"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</row>
    <row r="2201" spans="2:17" x14ac:dyDescent="0.3"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</row>
    <row r="2202" spans="2:17" x14ac:dyDescent="0.3"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</row>
    <row r="2203" spans="2:17" x14ac:dyDescent="0.3"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</row>
    <row r="2204" spans="2:17" x14ac:dyDescent="0.3"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</row>
    <row r="2205" spans="2:17" x14ac:dyDescent="0.3"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</row>
    <row r="2206" spans="2:17" x14ac:dyDescent="0.3"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</row>
    <row r="2207" spans="2:17" x14ac:dyDescent="0.3"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</row>
    <row r="2208" spans="2:17" x14ac:dyDescent="0.3"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</row>
    <row r="2209" spans="2:17" x14ac:dyDescent="0.3"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</row>
    <row r="2210" spans="2:17" x14ac:dyDescent="0.3"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</row>
    <row r="2211" spans="2:17" x14ac:dyDescent="0.3"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</row>
    <row r="2212" spans="2:17" x14ac:dyDescent="0.3"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</row>
    <row r="2213" spans="2:17" x14ac:dyDescent="0.3"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</row>
    <row r="2214" spans="2:17" x14ac:dyDescent="0.3"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</row>
    <row r="2215" spans="2:17" x14ac:dyDescent="0.3"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</row>
    <row r="2216" spans="2:17" x14ac:dyDescent="0.3"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</row>
    <row r="2217" spans="2:17" x14ac:dyDescent="0.3"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</row>
    <row r="2218" spans="2:17" x14ac:dyDescent="0.3"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</row>
    <row r="2219" spans="2:17" x14ac:dyDescent="0.3"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</row>
    <row r="2220" spans="2:17" x14ac:dyDescent="0.3"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</row>
    <row r="2221" spans="2:17" x14ac:dyDescent="0.3"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</row>
    <row r="2222" spans="2:17" x14ac:dyDescent="0.3"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</row>
    <row r="2223" spans="2:17" x14ac:dyDescent="0.3"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</row>
    <row r="2224" spans="2:17" x14ac:dyDescent="0.3"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</row>
    <row r="2225" spans="2:17" x14ac:dyDescent="0.3"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</row>
    <row r="2226" spans="2:17" x14ac:dyDescent="0.3"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</row>
    <row r="2227" spans="2:17" x14ac:dyDescent="0.3"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</row>
    <row r="2228" spans="2:17" x14ac:dyDescent="0.3"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</row>
    <row r="2229" spans="2:17" x14ac:dyDescent="0.3"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</row>
    <row r="2230" spans="2:17" x14ac:dyDescent="0.3"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</row>
    <row r="2231" spans="2:17" x14ac:dyDescent="0.3"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</row>
    <row r="2232" spans="2:17" x14ac:dyDescent="0.3"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</row>
    <row r="2233" spans="2:17" x14ac:dyDescent="0.3"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</row>
    <row r="2234" spans="2:17" x14ac:dyDescent="0.3"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</row>
    <row r="2235" spans="2:17" x14ac:dyDescent="0.3"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</row>
    <row r="2236" spans="2:17" x14ac:dyDescent="0.3"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</row>
    <row r="2237" spans="2:17" x14ac:dyDescent="0.3"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</row>
    <row r="2238" spans="2:17" x14ac:dyDescent="0.3"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</row>
    <row r="2239" spans="2:17" x14ac:dyDescent="0.3"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</row>
    <row r="2240" spans="2:17" x14ac:dyDescent="0.3"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</row>
    <row r="2241" spans="2:17" x14ac:dyDescent="0.3"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</row>
    <row r="2242" spans="2:17" x14ac:dyDescent="0.3"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</row>
    <row r="2243" spans="2:17" x14ac:dyDescent="0.3"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</row>
    <row r="2244" spans="2:17" x14ac:dyDescent="0.3"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</row>
    <row r="2245" spans="2:17" x14ac:dyDescent="0.3"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</row>
    <row r="2246" spans="2:17" x14ac:dyDescent="0.3"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</row>
    <row r="2247" spans="2:17" x14ac:dyDescent="0.3"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</row>
    <row r="2248" spans="2:17" x14ac:dyDescent="0.3"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</row>
    <row r="2249" spans="2:17" x14ac:dyDescent="0.3"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</row>
    <row r="2250" spans="2:17" x14ac:dyDescent="0.3"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</row>
    <row r="2251" spans="2:17" x14ac:dyDescent="0.3"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</row>
    <row r="2252" spans="2:17" x14ac:dyDescent="0.3"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</row>
    <row r="2253" spans="2:17" x14ac:dyDescent="0.3"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</row>
    <row r="2254" spans="2:17" x14ac:dyDescent="0.3"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</row>
    <row r="2255" spans="2:17" x14ac:dyDescent="0.3"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</row>
    <row r="2256" spans="2:17" x14ac:dyDescent="0.3"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</row>
    <row r="2257" spans="2:17" x14ac:dyDescent="0.3"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</row>
    <row r="2258" spans="2:17" x14ac:dyDescent="0.3"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</row>
    <row r="2259" spans="2:17" x14ac:dyDescent="0.3"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</row>
    <row r="2260" spans="2:17" x14ac:dyDescent="0.3"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</row>
    <row r="2261" spans="2:17" x14ac:dyDescent="0.3"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</row>
    <row r="2262" spans="2:17" x14ac:dyDescent="0.3"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</row>
    <row r="2263" spans="2:17" x14ac:dyDescent="0.3"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</row>
    <row r="2264" spans="2:17" x14ac:dyDescent="0.3"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</row>
    <row r="2265" spans="2:17" x14ac:dyDescent="0.3"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</row>
    <row r="2266" spans="2:17" x14ac:dyDescent="0.3"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</row>
    <row r="2267" spans="2:17" x14ac:dyDescent="0.3"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</row>
    <row r="2268" spans="2:17" x14ac:dyDescent="0.3"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</row>
    <row r="2269" spans="2:17" x14ac:dyDescent="0.3"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</row>
    <row r="2270" spans="2:17" x14ac:dyDescent="0.3"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</row>
    <row r="2271" spans="2:17" x14ac:dyDescent="0.3"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</row>
    <row r="2272" spans="2:17" x14ac:dyDescent="0.3"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</row>
    <row r="2273" spans="2:17" x14ac:dyDescent="0.3"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</row>
    <row r="2274" spans="2:17" x14ac:dyDescent="0.3"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</row>
    <row r="2275" spans="2:17" x14ac:dyDescent="0.3"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</row>
    <row r="2276" spans="2:17" x14ac:dyDescent="0.3"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</row>
    <row r="2277" spans="2:17" x14ac:dyDescent="0.3"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</row>
    <row r="2278" spans="2:17" x14ac:dyDescent="0.3"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</row>
    <row r="2279" spans="2:17" x14ac:dyDescent="0.3"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</row>
    <row r="2280" spans="2:17" x14ac:dyDescent="0.3"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</row>
    <row r="2281" spans="2:17" x14ac:dyDescent="0.3"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</row>
    <row r="2282" spans="2:17" x14ac:dyDescent="0.3"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</row>
    <row r="2283" spans="2:17" x14ac:dyDescent="0.3"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</row>
    <row r="2284" spans="2:17" x14ac:dyDescent="0.3"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</row>
    <row r="2285" spans="2:17" x14ac:dyDescent="0.3"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</row>
    <row r="2286" spans="2:17" x14ac:dyDescent="0.3"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</row>
    <row r="2287" spans="2:17" x14ac:dyDescent="0.3"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</row>
    <row r="2288" spans="2:17" x14ac:dyDescent="0.3"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</row>
    <row r="2289" spans="2:17" x14ac:dyDescent="0.3"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</row>
    <row r="2290" spans="2:17" x14ac:dyDescent="0.3"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</row>
    <row r="2291" spans="2:17" x14ac:dyDescent="0.3"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</row>
    <row r="2292" spans="2:17" x14ac:dyDescent="0.3"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</row>
    <row r="2293" spans="2:17" x14ac:dyDescent="0.3"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</row>
    <row r="2294" spans="2:17" x14ac:dyDescent="0.3"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</row>
    <row r="2295" spans="2:17" x14ac:dyDescent="0.3"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</row>
    <row r="2296" spans="2:17" x14ac:dyDescent="0.3"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</row>
    <row r="2297" spans="2:17" x14ac:dyDescent="0.3"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</row>
    <row r="2298" spans="2:17" x14ac:dyDescent="0.3"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</row>
    <row r="2299" spans="2:17" x14ac:dyDescent="0.3"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</row>
    <row r="2300" spans="2:17" x14ac:dyDescent="0.3"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</row>
    <row r="2301" spans="2:17" x14ac:dyDescent="0.3"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</row>
    <row r="2302" spans="2:17" x14ac:dyDescent="0.3"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</row>
    <row r="2303" spans="2:17" x14ac:dyDescent="0.3"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</row>
    <row r="2304" spans="2:17" x14ac:dyDescent="0.3"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</row>
    <row r="2305" spans="2:17" x14ac:dyDescent="0.3"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</row>
    <row r="2306" spans="2:17" x14ac:dyDescent="0.3"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</row>
    <row r="2307" spans="2:17" x14ac:dyDescent="0.3"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</row>
    <row r="2308" spans="2:17" x14ac:dyDescent="0.3"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</row>
    <row r="2309" spans="2:17" x14ac:dyDescent="0.3"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</row>
    <row r="2310" spans="2:17" x14ac:dyDescent="0.3"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</row>
    <row r="2311" spans="2:17" x14ac:dyDescent="0.3"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</row>
    <row r="2312" spans="2:17" x14ac:dyDescent="0.3"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</row>
    <row r="2313" spans="2:17" x14ac:dyDescent="0.3"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</row>
    <row r="2314" spans="2:17" x14ac:dyDescent="0.3"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</row>
    <row r="2315" spans="2:17" x14ac:dyDescent="0.3"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</row>
    <row r="2316" spans="2:17" x14ac:dyDescent="0.3"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</row>
    <row r="2317" spans="2:17" x14ac:dyDescent="0.3"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</row>
    <row r="2318" spans="2:17" x14ac:dyDescent="0.3"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2:17" x14ac:dyDescent="0.3"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2:17" x14ac:dyDescent="0.3"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2:17" x14ac:dyDescent="0.3"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2:17" x14ac:dyDescent="0.3"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2:17" x14ac:dyDescent="0.3"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2:17" x14ac:dyDescent="0.3"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2:17" x14ac:dyDescent="0.3"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2:17" x14ac:dyDescent="0.3"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2:17" x14ac:dyDescent="0.3"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2:17" x14ac:dyDescent="0.3"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2:17" x14ac:dyDescent="0.3"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2:17" x14ac:dyDescent="0.3"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2:17" x14ac:dyDescent="0.3"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2:17" x14ac:dyDescent="0.3"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2:17" x14ac:dyDescent="0.3"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2:17" x14ac:dyDescent="0.3"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2:17" x14ac:dyDescent="0.3"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2:17" x14ac:dyDescent="0.3"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2:17" x14ac:dyDescent="0.3"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2:17" x14ac:dyDescent="0.3"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2:17" x14ac:dyDescent="0.3"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2:17" x14ac:dyDescent="0.3"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2:17" x14ac:dyDescent="0.3"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2:17" x14ac:dyDescent="0.3"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2:17" x14ac:dyDescent="0.3"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2:17" x14ac:dyDescent="0.3"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2:17" x14ac:dyDescent="0.3"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2:17" x14ac:dyDescent="0.3"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2:17" x14ac:dyDescent="0.3"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2:17" x14ac:dyDescent="0.3"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2:17" x14ac:dyDescent="0.3"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2:17" x14ac:dyDescent="0.3"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2:17" x14ac:dyDescent="0.3"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2:17" x14ac:dyDescent="0.3"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2:17" x14ac:dyDescent="0.3"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2:17" x14ac:dyDescent="0.3"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2:17" x14ac:dyDescent="0.3"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2:17" x14ac:dyDescent="0.3"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2:17" x14ac:dyDescent="0.3"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2:17" x14ac:dyDescent="0.3"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2:17" x14ac:dyDescent="0.3"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2:17" x14ac:dyDescent="0.3"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2:17" x14ac:dyDescent="0.3"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2:17" x14ac:dyDescent="0.3"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2:17" x14ac:dyDescent="0.3"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2:17" x14ac:dyDescent="0.3"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2:17" x14ac:dyDescent="0.3"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2:17" x14ac:dyDescent="0.3"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2:17" x14ac:dyDescent="0.3"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2:17" x14ac:dyDescent="0.3"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2:17" x14ac:dyDescent="0.3"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2:17" x14ac:dyDescent="0.3"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2:17" x14ac:dyDescent="0.3"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2:17" x14ac:dyDescent="0.3"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2:17" x14ac:dyDescent="0.3"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2:17" x14ac:dyDescent="0.3"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2:17" x14ac:dyDescent="0.3"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2:17" x14ac:dyDescent="0.3"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2:17" x14ac:dyDescent="0.3"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2:17" x14ac:dyDescent="0.3"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2:17" x14ac:dyDescent="0.3"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2:17" x14ac:dyDescent="0.3"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2:17" x14ac:dyDescent="0.3"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2:17" x14ac:dyDescent="0.3"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2:17" x14ac:dyDescent="0.3"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2:17" x14ac:dyDescent="0.3"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2:17" x14ac:dyDescent="0.3"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2:17" x14ac:dyDescent="0.3"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2:17" x14ac:dyDescent="0.3"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2:17" x14ac:dyDescent="0.3"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2:17" x14ac:dyDescent="0.3"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2:17" x14ac:dyDescent="0.3"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2:17" x14ac:dyDescent="0.3"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2:17" x14ac:dyDescent="0.3"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2:17" x14ac:dyDescent="0.3"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2:17" x14ac:dyDescent="0.3"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2:17" x14ac:dyDescent="0.3"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2:17" x14ac:dyDescent="0.3"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2:17" x14ac:dyDescent="0.3"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2:17" x14ac:dyDescent="0.3"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2:17" x14ac:dyDescent="0.3"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2:17" x14ac:dyDescent="0.3"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2:17" x14ac:dyDescent="0.3"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2:17" x14ac:dyDescent="0.3"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2:17" x14ac:dyDescent="0.3"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2:17" x14ac:dyDescent="0.3"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2:17" x14ac:dyDescent="0.3"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2:17" x14ac:dyDescent="0.3"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2:17" x14ac:dyDescent="0.3"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2:17" x14ac:dyDescent="0.3"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2:17" x14ac:dyDescent="0.3"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2:17" x14ac:dyDescent="0.3"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2:17" x14ac:dyDescent="0.3"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2:17" x14ac:dyDescent="0.3"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2:17" x14ac:dyDescent="0.3"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2:17" x14ac:dyDescent="0.3"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2:17" x14ac:dyDescent="0.3"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2:17" x14ac:dyDescent="0.3"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2:17" x14ac:dyDescent="0.3"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2:17" x14ac:dyDescent="0.3"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2:17" x14ac:dyDescent="0.3"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2:17" x14ac:dyDescent="0.3"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2:17" x14ac:dyDescent="0.3"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2:17" x14ac:dyDescent="0.3"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2:17" x14ac:dyDescent="0.3"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2:17" x14ac:dyDescent="0.3"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2:17" x14ac:dyDescent="0.3"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2:17" x14ac:dyDescent="0.3"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2:17" x14ac:dyDescent="0.3"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2:17" x14ac:dyDescent="0.3"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2:17" x14ac:dyDescent="0.3"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2:17" x14ac:dyDescent="0.3"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2:17" x14ac:dyDescent="0.3"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2:17" x14ac:dyDescent="0.3"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2:17" x14ac:dyDescent="0.3"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2:17" x14ac:dyDescent="0.3"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2:17" x14ac:dyDescent="0.3"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2:17" x14ac:dyDescent="0.3"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2:17" x14ac:dyDescent="0.3"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2:17" x14ac:dyDescent="0.3"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2:17" x14ac:dyDescent="0.3"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2:17" x14ac:dyDescent="0.3"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2:17" x14ac:dyDescent="0.3"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2:17" x14ac:dyDescent="0.3"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2:17" x14ac:dyDescent="0.3"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2:17" x14ac:dyDescent="0.3"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2:17" x14ac:dyDescent="0.3"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2:17" x14ac:dyDescent="0.3"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2:17" x14ac:dyDescent="0.3"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2:17" x14ac:dyDescent="0.3"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2:17" x14ac:dyDescent="0.3"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2:17" x14ac:dyDescent="0.3"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2:17" x14ac:dyDescent="0.3"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2:17" x14ac:dyDescent="0.3"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2:17" x14ac:dyDescent="0.3"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2:17" x14ac:dyDescent="0.3"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2:17" x14ac:dyDescent="0.3"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2:17" x14ac:dyDescent="0.3"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2:17" x14ac:dyDescent="0.3"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2:17" x14ac:dyDescent="0.3"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2:17" x14ac:dyDescent="0.3"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2:17" x14ac:dyDescent="0.3"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2:17" x14ac:dyDescent="0.3"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2:17" x14ac:dyDescent="0.3"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2:17" x14ac:dyDescent="0.3"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2:17" x14ac:dyDescent="0.3"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2:17" x14ac:dyDescent="0.3"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2:17" x14ac:dyDescent="0.3"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2:17" x14ac:dyDescent="0.3"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2:17" x14ac:dyDescent="0.3"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2:17" x14ac:dyDescent="0.3"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2:17" x14ac:dyDescent="0.3"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2:17" x14ac:dyDescent="0.3"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2:17" x14ac:dyDescent="0.3"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2:17" x14ac:dyDescent="0.3"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2:17" x14ac:dyDescent="0.3"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2:17" x14ac:dyDescent="0.3"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2:17" x14ac:dyDescent="0.3"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2:17" x14ac:dyDescent="0.3"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2:17" x14ac:dyDescent="0.3"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2:17" x14ac:dyDescent="0.3"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2:17" x14ac:dyDescent="0.3"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2:17" x14ac:dyDescent="0.3"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2:17" x14ac:dyDescent="0.3"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2:17" x14ac:dyDescent="0.3"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2:17" x14ac:dyDescent="0.3"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2:17" x14ac:dyDescent="0.3"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2:17" x14ac:dyDescent="0.3"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2:17" x14ac:dyDescent="0.3"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2:17" x14ac:dyDescent="0.3"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2:17" x14ac:dyDescent="0.3"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2:17" x14ac:dyDescent="0.3"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2:17" x14ac:dyDescent="0.3"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2:17" x14ac:dyDescent="0.3"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2:17" x14ac:dyDescent="0.3"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2:17" x14ac:dyDescent="0.3"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2:17" x14ac:dyDescent="0.3"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2:17" x14ac:dyDescent="0.3"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2:17" x14ac:dyDescent="0.3"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2:17" x14ac:dyDescent="0.3"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2:17" x14ac:dyDescent="0.3"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2:17" x14ac:dyDescent="0.3"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2:17" x14ac:dyDescent="0.3"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2:17" x14ac:dyDescent="0.3"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2:17" x14ac:dyDescent="0.3"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2:17" x14ac:dyDescent="0.3"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2:17" x14ac:dyDescent="0.3"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2:17" x14ac:dyDescent="0.3"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2:17" x14ac:dyDescent="0.3"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2:17" x14ac:dyDescent="0.3"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2:17" x14ac:dyDescent="0.3"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2:17" x14ac:dyDescent="0.3"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2:17" x14ac:dyDescent="0.3"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2:17" x14ac:dyDescent="0.3"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2:17" x14ac:dyDescent="0.3"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2:17" x14ac:dyDescent="0.3"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2:17" x14ac:dyDescent="0.3"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2:17" x14ac:dyDescent="0.3"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2:17" x14ac:dyDescent="0.3"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2:17" x14ac:dyDescent="0.3"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2:17" x14ac:dyDescent="0.3"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2:17" x14ac:dyDescent="0.3"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2:17" x14ac:dyDescent="0.3"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2:17" x14ac:dyDescent="0.3"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2:17" x14ac:dyDescent="0.3"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2:17" x14ac:dyDescent="0.3"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2:17" x14ac:dyDescent="0.3"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2:17" x14ac:dyDescent="0.3"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2:17" x14ac:dyDescent="0.3"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2:17" x14ac:dyDescent="0.3"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2:17" x14ac:dyDescent="0.3"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2:17" x14ac:dyDescent="0.3"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2:17" x14ac:dyDescent="0.3"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2:17" x14ac:dyDescent="0.3"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2:17" x14ac:dyDescent="0.3"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2:17" x14ac:dyDescent="0.3"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2:17" x14ac:dyDescent="0.3"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2:17" x14ac:dyDescent="0.3"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2:17" x14ac:dyDescent="0.3"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2:17" x14ac:dyDescent="0.3"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2:17" x14ac:dyDescent="0.3"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2:17" x14ac:dyDescent="0.3"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2:17" x14ac:dyDescent="0.3"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2:17" x14ac:dyDescent="0.3"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2:17" x14ac:dyDescent="0.3"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2:17" x14ac:dyDescent="0.3"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2:17" x14ac:dyDescent="0.3"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2:17" x14ac:dyDescent="0.3"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2:17" x14ac:dyDescent="0.3"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2:17" x14ac:dyDescent="0.3"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2:17" x14ac:dyDescent="0.3"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2:17" x14ac:dyDescent="0.3"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2:17" x14ac:dyDescent="0.3"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2:17" x14ac:dyDescent="0.3"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2:17" x14ac:dyDescent="0.3"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2:17" x14ac:dyDescent="0.3"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2:17" x14ac:dyDescent="0.3"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2:17" x14ac:dyDescent="0.3"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2:17" x14ac:dyDescent="0.3"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2:17" x14ac:dyDescent="0.3"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2:17" x14ac:dyDescent="0.3"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2:17" x14ac:dyDescent="0.3"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2:17" x14ac:dyDescent="0.3"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2:17" x14ac:dyDescent="0.3"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2:17" x14ac:dyDescent="0.3"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2:17" x14ac:dyDescent="0.3"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2:17" x14ac:dyDescent="0.3"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2:17" x14ac:dyDescent="0.3"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2:17" x14ac:dyDescent="0.3"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2:17" x14ac:dyDescent="0.3"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2:17" x14ac:dyDescent="0.3"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2:17" x14ac:dyDescent="0.3"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2:17" x14ac:dyDescent="0.3"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2:17" x14ac:dyDescent="0.3"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2:17" x14ac:dyDescent="0.3"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2:17" x14ac:dyDescent="0.3"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2:17" x14ac:dyDescent="0.3"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2:17" x14ac:dyDescent="0.3"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2:17" x14ac:dyDescent="0.3"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2:17" x14ac:dyDescent="0.3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2:17" x14ac:dyDescent="0.3"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2:17" x14ac:dyDescent="0.3"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2:17" x14ac:dyDescent="0.3"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2:17" x14ac:dyDescent="0.3"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2:17" x14ac:dyDescent="0.3"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2:17" x14ac:dyDescent="0.3"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2:17" x14ac:dyDescent="0.3"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2:17" x14ac:dyDescent="0.3"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2:17" x14ac:dyDescent="0.3"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2:17" x14ac:dyDescent="0.3"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2:17" x14ac:dyDescent="0.3"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2:17" x14ac:dyDescent="0.3"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2:17" x14ac:dyDescent="0.3"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2:17" x14ac:dyDescent="0.3"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2:17" x14ac:dyDescent="0.3"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2:17" x14ac:dyDescent="0.3"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2:17" x14ac:dyDescent="0.3"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2:17" x14ac:dyDescent="0.3"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2:17" x14ac:dyDescent="0.3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2:17" x14ac:dyDescent="0.3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2:17" x14ac:dyDescent="0.3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  <row r="2600" spans="2:17" x14ac:dyDescent="0.3"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</row>
    <row r="2601" spans="2:17" x14ac:dyDescent="0.3"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</row>
    <row r="2602" spans="2:17" x14ac:dyDescent="0.3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</row>
    <row r="2603" spans="2:17" x14ac:dyDescent="0.3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</row>
    <row r="2604" spans="2:17" x14ac:dyDescent="0.3"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</row>
    <row r="2605" spans="2:17" x14ac:dyDescent="0.3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</row>
    <row r="2606" spans="2:17" x14ac:dyDescent="0.3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</row>
    <row r="2607" spans="2:17" x14ac:dyDescent="0.3"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</row>
    <row r="2608" spans="2:17" x14ac:dyDescent="0.3"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</row>
    <row r="2609" spans="2:17" x14ac:dyDescent="0.3"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</row>
    <row r="2610" spans="2:17" x14ac:dyDescent="0.3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</row>
    <row r="2611" spans="2:17" x14ac:dyDescent="0.3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</row>
    <row r="2612" spans="2:17" x14ac:dyDescent="0.3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</row>
    <row r="2613" spans="2:17" x14ac:dyDescent="0.3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</row>
    <row r="2614" spans="2:17" x14ac:dyDescent="0.3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</row>
    <row r="2615" spans="2:17" x14ac:dyDescent="0.3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</row>
    <row r="2616" spans="2:17" x14ac:dyDescent="0.3"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</row>
    <row r="2617" spans="2:17" x14ac:dyDescent="0.3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</row>
    <row r="2618" spans="2:17" x14ac:dyDescent="0.3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</row>
    <row r="2619" spans="2:17" x14ac:dyDescent="0.3"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</row>
    <row r="2620" spans="2:17" x14ac:dyDescent="0.3"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</row>
    <row r="2621" spans="2:17" x14ac:dyDescent="0.3"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</row>
    <row r="2622" spans="2:17" x14ac:dyDescent="0.3"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</row>
    <row r="2623" spans="2:17" x14ac:dyDescent="0.3"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</row>
    <row r="2624" spans="2:17" x14ac:dyDescent="0.3"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</row>
    <row r="2625" spans="2:17" x14ac:dyDescent="0.3"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</row>
    <row r="2626" spans="2:17" x14ac:dyDescent="0.3"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</row>
    <row r="2627" spans="2:17" x14ac:dyDescent="0.3"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</row>
    <row r="2628" spans="2:17" x14ac:dyDescent="0.3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</row>
    <row r="2629" spans="2:17" x14ac:dyDescent="0.3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</row>
    <row r="2630" spans="2:17" x14ac:dyDescent="0.3"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</row>
    <row r="2631" spans="2:17" x14ac:dyDescent="0.3"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</row>
    <row r="2632" spans="2:17" x14ac:dyDescent="0.3"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</row>
    <row r="2633" spans="2:17" x14ac:dyDescent="0.3"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</row>
    <row r="2634" spans="2:17" x14ac:dyDescent="0.3"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</row>
    <row r="2635" spans="2:17" x14ac:dyDescent="0.3"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</row>
    <row r="2636" spans="2:17" x14ac:dyDescent="0.3"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</row>
    <row r="2637" spans="2:17" x14ac:dyDescent="0.3"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</row>
    <row r="2638" spans="2:17" x14ac:dyDescent="0.3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</row>
    <row r="2639" spans="2:17" x14ac:dyDescent="0.3"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</row>
    <row r="2640" spans="2:17" x14ac:dyDescent="0.3"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</row>
    <row r="2641" spans="2:17" x14ac:dyDescent="0.3"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</row>
    <row r="2642" spans="2:17" x14ac:dyDescent="0.3"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</row>
    <row r="2643" spans="2:17" x14ac:dyDescent="0.3"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</row>
    <row r="2644" spans="2:17" x14ac:dyDescent="0.3"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</row>
    <row r="2645" spans="2:17" x14ac:dyDescent="0.3"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</row>
    <row r="2646" spans="2:17" x14ac:dyDescent="0.3"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</row>
    <row r="2647" spans="2:17" x14ac:dyDescent="0.3"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</row>
    <row r="2648" spans="2:17" x14ac:dyDescent="0.3"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</row>
    <row r="2649" spans="2:17" x14ac:dyDescent="0.3"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</row>
    <row r="2650" spans="2:17" x14ac:dyDescent="0.3"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</row>
    <row r="2651" spans="2:17" x14ac:dyDescent="0.3"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</row>
    <row r="2652" spans="2:17" x14ac:dyDescent="0.3"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</row>
    <row r="2653" spans="2:17" x14ac:dyDescent="0.3"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</row>
    <row r="2654" spans="2:17" x14ac:dyDescent="0.3"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</row>
    <row r="2655" spans="2:17" x14ac:dyDescent="0.3"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</row>
    <row r="2656" spans="2:17" x14ac:dyDescent="0.3"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</row>
    <row r="2657" spans="2:17" x14ac:dyDescent="0.3"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</row>
    <row r="2658" spans="2:17" x14ac:dyDescent="0.3"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</row>
    <row r="2659" spans="2:17" x14ac:dyDescent="0.3"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</row>
    <row r="2660" spans="2:17" x14ac:dyDescent="0.3"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</row>
    <row r="2661" spans="2:17" x14ac:dyDescent="0.3"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</row>
    <row r="2662" spans="2:17" x14ac:dyDescent="0.3"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</row>
    <row r="2663" spans="2:17" x14ac:dyDescent="0.3"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</row>
    <row r="2664" spans="2:17" x14ac:dyDescent="0.3"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</row>
    <row r="2665" spans="2:17" x14ac:dyDescent="0.3"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</row>
    <row r="2666" spans="2:17" x14ac:dyDescent="0.3"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</row>
    <row r="2667" spans="2:17" x14ac:dyDescent="0.3"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</row>
    <row r="2668" spans="2:17" x14ac:dyDescent="0.3"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</row>
    <row r="2669" spans="2:17" x14ac:dyDescent="0.3"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</row>
    <row r="2670" spans="2:17" x14ac:dyDescent="0.3"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</row>
    <row r="2671" spans="2:17" x14ac:dyDescent="0.3"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</row>
    <row r="2672" spans="2:17" x14ac:dyDescent="0.3"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</row>
    <row r="2673" spans="2:17" x14ac:dyDescent="0.3"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</row>
    <row r="2674" spans="2:17" x14ac:dyDescent="0.3"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</row>
    <row r="2675" spans="2:17" x14ac:dyDescent="0.3"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</row>
    <row r="2676" spans="2:17" x14ac:dyDescent="0.3"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</row>
    <row r="2677" spans="2:17" x14ac:dyDescent="0.3"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</row>
    <row r="2678" spans="2:17" x14ac:dyDescent="0.3"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</row>
    <row r="2679" spans="2:17" x14ac:dyDescent="0.3"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</row>
    <row r="2680" spans="2:17" x14ac:dyDescent="0.3"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</row>
    <row r="2681" spans="2:17" x14ac:dyDescent="0.3"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</row>
    <row r="2682" spans="2:17" x14ac:dyDescent="0.3"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</row>
    <row r="2683" spans="2:17" x14ac:dyDescent="0.3"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</row>
    <row r="2684" spans="2:17" x14ac:dyDescent="0.3"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</row>
    <row r="2685" spans="2:17" x14ac:dyDescent="0.3"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</row>
    <row r="2686" spans="2:17" x14ac:dyDescent="0.3"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</row>
    <row r="2687" spans="2:17" x14ac:dyDescent="0.3"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</row>
    <row r="2688" spans="2:17" x14ac:dyDescent="0.3"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</row>
    <row r="2689" spans="2:17" x14ac:dyDescent="0.3"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</row>
    <row r="2690" spans="2:17" x14ac:dyDescent="0.3"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</row>
    <row r="2691" spans="2:17" x14ac:dyDescent="0.3"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</row>
    <row r="2692" spans="2:17" x14ac:dyDescent="0.3"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</row>
    <row r="2693" spans="2:17" x14ac:dyDescent="0.3"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</row>
    <row r="2694" spans="2:17" x14ac:dyDescent="0.3"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</row>
    <row r="2695" spans="2:17" x14ac:dyDescent="0.3"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</row>
    <row r="2696" spans="2:17" x14ac:dyDescent="0.3"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</row>
    <row r="2697" spans="2:17" x14ac:dyDescent="0.3"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</row>
    <row r="2698" spans="2:17" x14ac:dyDescent="0.3"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</row>
    <row r="2699" spans="2:17" x14ac:dyDescent="0.3"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</row>
    <row r="2700" spans="2:17" x14ac:dyDescent="0.3"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</row>
    <row r="2701" spans="2:17" x14ac:dyDescent="0.3"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</row>
    <row r="2702" spans="2:17" x14ac:dyDescent="0.3"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</row>
    <row r="2703" spans="2:17" x14ac:dyDescent="0.3"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</row>
    <row r="2704" spans="2:17" x14ac:dyDescent="0.3"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</row>
    <row r="2705" spans="2:17" x14ac:dyDescent="0.3"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</row>
    <row r="2706" spans="2:17" x14ac:dyDescent="0.3"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</row>
    <row r="2707" spans="2:17" x14ac:dyDescent="0.3"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</row>
    <row r="2708" spans="2:17" x14ac:dyDescent="0.3"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</row>
    <row r="2709" spans="2:17" x14ac:dyDescent="0.3"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</row>
    <row r="2710" spans="2:17" x14ac:dyDescent="0.3"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</row>
    <row r="2711" spans="2:17" x14ac:dyDescent="0.3"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</row>
    <row r="2712" spans="2:17" x14ac:dyDescent="0.3"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</row>
    <row r="2713" spans="2:17" x14ac:dyDescent="0.3"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</row>
    <row r="2714" spans="2:17" x14ac:dyDescent="0.3"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</row>
    <row r="2715" spans="2:17" x14ac:dyDescent="0.3"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</row>
    <row r="2716" spans="2:17" x14ac:dyDescent="0.3"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</row>
    <row r="2717" spans="2:17" x14ac:dyDescent="0.3"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</row>
    <row r="2718" spans="2:17" x14ac:dyDescent="0.3"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</row>
    <row r="2719" spans="2:17" x14ac:dyDescent="0.3"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</row>
    <row r="2720" spans="2:17" x14ac:dyDescent="0.3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</row>
    <row r="2721" spans="2:17" x14ac:dyDescent="0.3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</row>
    <row r="2722" spans="2:17" x14ac:dyDescent="0.3"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</row>
    <row r="2723" spans="2:17" x14ac:dyDescent="0.3"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</row>
    <row r="2724" spans="2:17" x14ac:dyDescent="0.3"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</row>
    <row r="2725" spans="2:17" x14ac:dyDescent="0.3"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</row>
    <row r="2726" spans="2:17" x14ac:dyDescent="0.3"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</row>
    <row r="2727" spans="2:17" x14ac:dyDescent="0.3"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</row>
    <row r="2728" spans="2:17" x14ac:dyDescent="0.3"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</row>
    <row r="2729" spans="2:17" x14ac:dyDescent="0.3"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</row>
    <row r="2730" spans="2:17" x14ac:dyDescent="0.3"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</row>
    <row r="2731" spans="2:17" x14ac:dyDescent="0.3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</row>
    <row r="2732" spans="2:17" x14ac:dyDescent="0.3"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</row>
    <row r="2733" spans="2:17" x14ac:dyDescent="0.3"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</row>
    <row r="2734" spans="2:17" x14ac:dyDescent="0.3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</row>
    <row r="2735" spans="2:17" x14ac:dyDescent="0.3"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</row>
    <row r="2736" spans="2:17" x14ac:dyDescent="0.3"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</row>
    <row r="2737" spans="2:17" x14ac:dyDescent="0.3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</row>
    <row r="2738" spans="2:17" x14ac:dyDescent="0.3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</row>
    <row r="2739" spans="2:17" x14ac:dyDescent="0.3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</row>
    <row r="2740" spans="2:17" x14ac:dyDescent="0.3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</row>
    <row r="2741" spans="2:17" x14ac:dyDescent="0.3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</row>
    <row r="2742" spans="2:17" x14ac:dyDescent="0.3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</row>
    <row r="2743" spans="2:17" x14ac:dyDescent="0.3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</row>
    <row r="2744" spans="2:17" x14ac:dyDescent="0.3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</row>
    <row r="2745" spans="2:17" x14ac:dyDescent="0.3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</row>
    <row r="2746" spans="2:17" x14ac:dyDescent="0.3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</row>
    <row r="2747" spans="2:17" x14ac:dyDescent="0.3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</row>
    <row r="2748" spans="2:17" x14ac:dyDescent="0.3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</row>
    <row r="2749" spans="2:17" x14ac:dyDescent="0.3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</row>
    <row r="2750" spans="2:17" x14ac:dyDescent="0.3"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</row>
    <row r="2751" spans="2:17" x14ac:dyDescent="0.3"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</row>
    <row r="2752" spans="2:17" x14ac:dyDescent="0.3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</row>
    <row r="2753" spans="2:17" x14ac:dyDescent="0.3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</row>
    <row r="2754" spans="2:17" x14ac:dyDescent="0.3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</row>
    <row r="2755" spans="2:17" x14ac:dyDescent="0.3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</row>
    <row r="2756" spans="2:17" x14ac:dyDescent="0.3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</row>
    <row r="2757" spans="2:17" x14ac:dyDescent="0.3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</row>
    <row r="2758" spans="2:17" x14ac:dyDescent="0.3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</row>
    <row r="2759" spans="2:17" x14ac:dyDescent="0.3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</row>
    <row r="2760" spans="2:17" x14ac:dyDescent="0.3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</row>
    <row r="2761" spans="2:17" x14ac:dyDescent="0.3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</row>
    <row r="2762" spans="2:17" x14ac:dyDescent="0.3"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</row>
    <row r="2763" spans="2:17" x14ac:dyDescent="0.3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</row>
    <row r="2764" spans="2:17" x14ac:dyDescent="0.3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</row>
    <row r="2765" spans="2:17" x14ac:dyDescent="0.3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</row>
    <row r="2766" spans="2:17" x14ac:dyDescent="0.3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</row>
    <row r="2767" spans="2:17" x14ac:dyDescent="0.3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</row>
    <row r="2768" spans="2:17" x14ac:dyDescent="0.3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</row>
    <row r="2769" spans="2:17" x14ac:dyDescent="0.3"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</row>
    <row r="2770" spans="2:17" x14ac:dyDescent="0.3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</row>
    <row r="2771" spans="2:17" x14ac:dyDescent="0.3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</row>
    <row r="2772" spans="2:17" x14ac:dyDescent="0.3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</row>
    <row r="2773" spans="2:17" x14ac:dyDescent="0.3"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</row>
    <row r="2774" spans="2:17" x14ac:dyDescent="0.3"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</row>
    <row r="2775" spans="2:17" x14ac:dyDescent="0.3"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</row>
    <row r="2776" spans="2:17" x14ac:dyDescent="0.3"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</row>
    <row r="2777" spans="2:17" x14ac:dyDescent="0.3"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</row>
    <row r="2778" spans="2:17" x14ac:dyDescent="0.3"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</row>
    <row r="2779" spans="2:17" x14ac:dyDescent="0.3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</row>
    <row r="2780" spans="2:17" x14ac:dyDescent="0.3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</row>
    <row r="2781" spans="2:17" x14ac:dyDescent="0.3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</row>
    <row r="2782" spans="2:17" x14ac:dyDescent="0.3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</row>
    <row r="2783" spans="2:17" x14ac:dyDescent="0.3"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</row>
    <row r="2784" spans="2:17" x14ac:dyDescent="0.3"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</row>
    <row r="2785" spans="2:17" x14ac:dyDescent="0.3"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</row>
    <row r="2786" spans="2:17" x14ac:dyDescent="0.3"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</row>
    <row r="2787" spans="2:17" x14ac:dyDescent="0.3"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</row>
    <row r="2788" spans="2:17" x14ac:dyDescent="0.3"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</row>
    <row r="2789" spans="2:17" x14ac:dyDescent="0.3"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</row>
    <row r="2790" spans="2:17" x14ac:dyDescent="0.3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</row>
    <row r="2791" spans="2:17" x14ac:dyDescent="0.3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</row>
    <row r="2792" spans="2:17" x14ac:dyDescent="0.3"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</row>
    <row r="2793" spans="2:17" x14ac:dyDescent="0.3"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</row>
    <row r="2794" spans="2:17" x14ac:dyDescent="0.3"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</row>
    <row r="2795" spans="2:17" x14ac:dyDescent="0.3"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</row>
    <row r="2796" spans="2:17" x14ac:dyDescent="0.3"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</row>
    <row r="2797" spans="2:17" x14ac:dyDescent="0.3"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</row>
    <row r="2798" spans="2:17" x14ac:dyDescent="0.3"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</row>
    <row r="2799" spans="2:17" x14ac:dyDescent="0.3"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</row>
    <row r="2800" spans="2:17" x14ac:dyDescent="0.3"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</row>
    <row r="2801" spans="2:17" x14ac:dyDescent="0.3"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</row>
    <row r="2802" spans="2:17" x14ac:dyDescent="0.3"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</row>
    <row r="2803" spans="2:17" x14ac:dyDescent="0.3"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</row>
    <row r="2804" spans="2:17" x14ac:dyDescent="0.3"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</row>
    <row r="2805" spans="2:17" x14ac:dyDescent="0.3"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</row>
    <row r="2806" spans="2:17" x14ac:dyDescent="0.3"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</row>
    <row r="2807" spans="2:17" x14ac:dyDescent="0.3"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</row>
    <row r="2808" spans="2:17" x14ac:dyDescent="0.3"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</row>
    <row r="2809" spans="2:17" x14ac:dyDescent="0.3"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</row>
    <row r="2810" spans="2:17" x14ac:dyDescent="0.3"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</row>
    <row r="2811" spans="2:17" x14ac:dyDescent="0.3"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</row>
    <row r="2812" spans="2:17" x14ac:dyDescent="0.3"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</row>
    <row r="2813" spans="2:17" x14ac:dyDescent="0.3"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</row>
    <row r="2814" spans="2:17" x14ac:dyDescent="0.3"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</row>
    <row r="2815" spans="2:17" x14ac:dyDescent="0.3"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</row>
    <row r="2816" spans="2:17" x14ac:dyDescent="0.3"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</row>
    <row r="2817" spans="2:17" x14ac:dyDescent="0.3"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</row>
    <row r="2818" spans="2:17" x14ac:dyDescent="0.3"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</row>
    <row r="2819" spans="2:17" x14ac:dyDescent="0.3"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</row>
    <row r="2820" spans="2:17" x14ac:dyDescent="0.3"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</row>
    <row r="2821" spans="2:17" x14ac:dyDescent="0.3"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</row>
    <row r="2822" spans="2:17" x14ac:dyDescent="0.3"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</row>
    <row r="2823" spans="2:17" x14ac:dyDescent="0.3"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</row>
    <row r="2824" spans="2:17" x14ac:dyDescent="0.3"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</row>
    <row r="2825" spans="2:17" x14ac:dyDescent="0.3"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</row>
    <row r="2826" spans="2:17" x14ac:dyDescent="0.3"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</row>
    <row r="2827" spans="2:17" x14ac:dyDescent="0.3"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</row>
    <row r="2828" spans="2:17" x14ac:dyDescent="0.3"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</row>
    <row r="2829" spans="2:17" x14ac:dyDescent="0.3"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</row>
    <row r="2830" spans="2:17" x14ac:dyDescent="0.3"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</row>
    <row r="2831" spans="2:17" x14ac:dyDescent="0.3"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</row>
    <row r="2832" spans="2:17" x14ac:dyDescent="0.3"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</row>
    <row r="2833" spans="2:17" x14ac:dyDescent="0.3"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</row>
    <row r="2834" spans="2:17" x14ac:dyDescent="0.3"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</row>
    <row r="2835" spans="2:17" x14ac:dyDescent="0.3"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</row>
    <row r="2836" spans="2:17" x14ac:dyDescent="0.3"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</row>
    <row r="2837" spans="2:17" x14ac:dyDescent="0.3"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</row>
    <row r="2838" spans="2:17" x14ac:dyDescent="0.3"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</row>
    <row r="2839" spans="2:17" x14ac:dyDescent="0.3"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</row>
    <row r="2840" spans="2:17" x14ac:dyDescent="0.3"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</row>
    <row r="2841" spans="2:17" x14ac:dyDescent="0.3"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</row>
    <row r="2842" spans="2:17" x14ac:dyDescent="0.3"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</row>
    <row r="2843" spans="2:17" x14ac:dyDescent="0.3"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</row>
    <row r="2844" spans="2:17" x14ac:dyDescent="0.3"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</row>
    <row r="2845" spans="2:17" x14ac:dyDescent="0.3"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</row>
    <row r="2846" spans="2:17" x14ac:dyDescent="0.3"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</row>
    <row r="2847" spans="2:17" x14ac:dyDescent="0.3"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</row>
    <row r="2848" spans="2:17" x14ac:dyDescent="0.3"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</row>
    <row r="2849" spans="2:17" x14ac:dyDescent="0.3"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</row>
    <row r="2850" spans="2:17" x14ac:dyDescent="0.3"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</row>
    <row r="2851" spans="2:17" x14ac:dyDescent="0.3"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</row>
    <row r="2852" spans="2:17" x14ac:dyDescent="0.3"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</row>
    <row r="2853" spans="2:17" x14ac:dyDescent="0.3"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</row>
    <row r="2854" spans="2:17" x14ac:dyDescent="0.3"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</row>
    <row r="2855" spans="2:17" x14ac:dyDescent="0.3"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</row>
    <row r="2856" spans="2:17" x14ac:dyDescent="0.3"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</row>
    <row r="2857" spans="2:17" x14ac:dyDescent="0.3"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</row>
    <row r="2858" spans="2:17" x14ac:dyDescent="0.3"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</row>
    <row r="2859" spans="2:17" x14ac:dyDescent="0.3"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</row>
    <row r="2860" spans="2:17" x14ac:dyDescent="0.3"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</row>
    <row r="2861" spans="2:17" x14ac:dyDescent="0.3"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</row>
    <row r="2862" spans="2:17" x14ac:dyDescent="0.3"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</row>
    <row r="2863" spans="2:17" x14ac:dyDescent="0.3"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</row>
    <row r="2864" spans="2:17" x14ac:dyDescent="0.3"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</row>
    <row r="2865" spans="2:17" x14ac:dyDescent="0.3"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</row>
    <row r="2866" spans="2:17" x14ac:dyDescent="0.3"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</row>
    <row r="2867" spans="2:17" x14ac:dyDescent="0.3"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</row>
    <row r="2868" spans="2:17" x14ac:dyDescent="0.3"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</row>
    <row r="2869" spans="2:17" x14ac:dyDescent="0.3"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</row>
    <row r="2870" spans="2:17" x14ac:dyDescent="0.3"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</row>
    <row r="2871" spans="2:17" x14ac:dyDescent="0.3"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</row>
    <row r="2872" spans="2:17" x14ac:dyDescent="0.3"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</row>
    <row r="2873" spans="2:17" x14ac:dyDescent="0.3"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</row>
    <row r="2874" spans="2:17" x14ac:dyDescent="0.3"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</row>
    <row r="2875" spans="2:17" x14ac:dyDescent="0.3"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</row>
    <row r="2876" spans="2:17" x14ac:dyDescent="0.3"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</row>
    <row r="2877" spans="2:17" x14ac:dyDescent="0.3"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</row>
    <row r="2878" spans="2:17" x14ac:dyDescent="0.3"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</row>
    <row r="2879" spans="2:17" x14ac:dyDescent="0.3"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</row>
    <row r="2880" spans="2:17" x14ac:dyDescent="0.3"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</row>
    <row r="2881" spans="2:17" x14ac:dyDescent="0.3"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</row>
    <row r="2882" spans="2:17" x14ac:dyDescent="0.3"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</row>
    <row r="2883" spans="2:17" x14ac:dyDescent="0.3"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</row>
    <row r="2884" spans="2:17" x14ac:dyDescent="0.3"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</row>
    <row r="2885" spans="2:17" x14ac:dyDescent="0.3"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</row>
    <row r="2886" spans="2:17" x14ac:dyDescent="0.3"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</row>
    <row r="2887" spans="2:17" x14ac:dyDescent="0.3"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</row>
    <row r="2888" spans="2:17" x14ac:dyDescent="0.3"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</row>
    <row r="2889" spans="2:17" x14ac:dyDescent="0.3"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</row>
    <row r="2890" spans="2:17" x14ac:dyDescent="0.3"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</row>
    <row r="2891" spans="2:17" x14ac:dyDescent="0.3"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</row>
    <row r="2892" spans="2:17" x14ac:dyDescent="0.3"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</row>
    <row r="2893" spans="2:17" x14ac:dyDescent="0.3"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</row>
    <row r="2894" spans="2:17" x14ac:dyDescent="0.3"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</row>
    <row r="2895" spans="2:17" x14ac:dyDescent="0.3"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</row>
    <row r="2896" spans="2:17" x14ac:dyDescent="0.3"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</row>
    <row r="2897" spans="2:17" x14ac:dyDescent="0.3"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</row>
    <row r="2898" spans="2:17" x14ac:dyDescent="0.3"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</row>
    <row r="2899" spans="2:17" x14ac:dyDescent="0.3"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</row>
    <row r="2900" spans="2:17" x14ac:dyDescent="0.3"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</row>
    <row r="2901" spans="2:17" x14ac:dyDescent="0.3"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</row>
    <row r="2902" spans="2:17" x14ac:dyDescent="0.3"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</row>
    <row r="2903" spans="2:17" x14ac:dyDescent="0.3"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</row>
    <row r="2904" spans="2:17" x14ac:dyDescent="0.3"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</row>
    <row r="2905" spans="2:17" x14ac:dyDescent="0.3"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</row>
    <row r="2906" spans="2:17" x14ac:dyDescent="0.3"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</row>
    <row r="2907" spans="2:17" x14ac:dyDescent="0.3"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</row>
    <row r="2908" spans="2:17" x14ac:dyDescent="0.3"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</row>
    <row r="2909" spans="2:17" x14ac:dyDescent="0.3"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</row>
    <row r="2910" spans="2:17" x14ac:dyDescent="0.3"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</row>
    <row r="2911" spans="2:17" x14ac:dyDescent="0.3"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</row>
    <row r="2912" spans="2:17" x14ac:dyDescent="0.3"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</row>
    <row r="2913" spans="2:17" x14ac:dyDescent="0.3"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</row>
    <row r="2914" spans="2:17" x14ac:dyDescent="0.3"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</row>
    <row r="2915" spans="2:17" x14ac:dyDescent="0.3"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</row>
    <row r="2916" spans="2:17" x14ac:dyDescent="0.3"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</row>
    <row r="2917" spans="2:17" x14ac:dyDescent="0.3"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</row>
    <row r="2918" spans="2:17" x14ac:dyDescent="0.3"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</row>
    <row r="2919" spans="2:17" x14ac:dyDescent="0.3"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</row>
    <row r="2920" spans="2:17" x14ac:dyDescent="0.3"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</row>
    <row r="2921" spans="2:17" x14ac:dyDescent="0.3"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</row>
    <row r="2922" spans="2:17" x14ac:dyDescent="0.3"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</row>
    <row r="2923" spans="2:17" x14ac:dyDescent="0.3"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</row>
    <row r="2924" spans="2:17" x14ac:dyDescent="0.3"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</row>
    <row r="2925" spans="2:17" x14ac:dyDescent="0.3"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</row>
    <row r="2926" spans="2:17" x14ac:dyDescent="0.3"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</row>
    <row r="2927" spans="2:17" x14ac:dyDescent="0.3"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</row>
    <row r="2928" spans="2:17" x14ac:dyDescent="0.3"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</row>
    <row r="2929" spans="2:17" x14ac:dyDescent="0.3"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</row>
    <row r="2930" spans="2:17" x14ac:dyDescent="0.3"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</row>
    <row r="2931" spans="2:17" x14ac:dyDescent="0.3"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</row>
    <row r="2932" spans="2:17" x14ac:dyDescent="0.3"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</row>
    <row r="2933" spans="2:17" x14ac:dyDescent="0.3"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</row>
    <row r="2934" spans="2:17" x14ac:dyDescent="0.3"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</row>
    <row r="2935" spans="2:17" x14ac:dyDescent="0.3"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</row>
    <row r="2936" spans="2:17" x14ac:dyDescent="0.3"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</row>
    <row r="2937" spans="2:17" x14ac:dyDescent="0.3"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</row>
    <row r="2938" spans="2:17" x14ac:dyDescent="0.3"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</row>
    <row r="2939" spans="2:17" x14ac:dyDescent="0.3"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</row>
    <row r="2940" spans="2:17" x14ac:dyDescent="0.3"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</row>
    <row r="2941" spans="2:17" x14ac:dyDescent="0.3"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</row>
    <row r="2942" spans="2:17" x14ac:dyDescent="0.3"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</row>
    <row r="2943" spans="2:17" x14ac:dyDescent="0.3"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</row>
    <row r="2944" spans="2:17" x14ac:dyDescent="0.3"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</row>
    <row r="2945" spans="2:17" x14ac:dyDescent="0.3"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</row>
    <row r="2946" spans="2:17" x14ac:dyDescent="0.3"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</row>
    <row r="2947" spans="2:17" x14ac:dyDescent="0.3"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</row>
    <row r="2948" spans="2:17" x14ac:dyDescent="0.3"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</row>
    <row r="2949" spans="2:17" x14ac:dyDescent="0.3"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</row>
    <row r="2950" spans="2:17" x14ac:dyDescent="0.3"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</row>
    <row r="2951" spans="2:17" x14ac:dyDescent="0.3"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</row>
    <row r="2952" spans="2:17" x14ac:dyDescent="0.3"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</row>
    <row r="2953" spans="2:17" x14ac:dyDescent="0.3"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</row>
    <row r="2954" spans="2:17" x14ac:dyDescent="0.3"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</row>
    <row r="2955" spans="2:17" x14ac:dyDescent="0.3"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</row>
    <row r="2956" spans="2:17" x14ac:dyDescent="0.3"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</row>
    <row r="2957" spans="2:17" x14ac:dyDescent="0.3"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</row>
    <row r="2958" spans="2:17" x14ac:dyDescent="0.3"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</row>
    <row r="2959" spans="2:17" x14ac:dyDescent="0.3"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</row>
    <row r="2960" spans="2:17" x14ac:dyDescent="0.3"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</row>
    <row r="2961" spans="2:17" x14ac:dyDescent="0.3"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</row>
    <row r="2962" spans="2:17" x14ac:dyDescent="0.3"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</row>
    <row r="2963" spans="2:17" x14ac:dyDescent="0.3"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</row>
    <row r="2964" spans="2:17" x14ac:dyDescent="0.3"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</row>
    <row r="2965" spans="2:17" x14ac:dyDescent="0.3"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</row>
    <row r="2966" spans="2:17" x14ac:dyDescent="0.3"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</row>
    <row r="2967" spans="2:17" x14ac:dyDescent="0.3"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</row>
    <row r="2968" spans="2:17" x14ac:dyDescent="0.3"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</row>
    <row r="2969" spans="2:17" x14ac:dyDescent="0.3"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</row>
    <row r="2970" spans="2:17" x14ac:dyDescent="0.3"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</row>
    <row r="2971" spans="2:17" x14ac:dyDescent="0.3"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</row>
    <row r="2972" spans="2:17" x14ac:dyDescent="0.3"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</row>
    <row r="2973" spans="2:17" x14ac:dyDescent="0.3"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</row>
    <row r="2974" spans="2:17" x14ac:dyDescent="0.3"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</row>
    <row r="2975" spans="2:17" x14ac:dyDescent="0.3"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</row>
    <row r="2976" spans="2:17" x14ac:dyDescent="0.3"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</row>
    <row r="2977" spans="2:17" x14ac:dyDescent="0.3"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</row>
    <row r="2978" spans="2:17" x14ac:dyDescent="0.3"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</row>
    <row r="2979" spans="2:17" x14ac:dyDescent="0.3"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</row>
    <row r="2980" spans="2:17" x14ac:dyDescent="0.3"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</row>
    <row r="2981" spans="2:17" x14ac:dyDescent="0.3"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</row>
    <row r="2982" spans="2:17" x14ac:dyDescent="0.3"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</row>
    <row r="2983" spans="2:17" x14ac:dyDescent="0.3"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</row>
    <row r="2984" spans="2:17" x14ac:dyDescent="0.3"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</row>
    <row r="2985" spans="2:17" x14ac:dyDescent="0.3"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</row>
    <row r="2986" spans="2:17" x14ac:dyDescent="0.3"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</row>
    <row r="2987" spans="2:17" x14ac:dyDescent="0.3"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</row>
    <row r="2988" spans="2:17" x14ac:dyDescent="0.3"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</row>
    <row r="2989" spans="2:17" x14ac:dyDescent="0.3"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</row>
    <row r="2990" spans="2:17" x14ac:dyDescent="0.3"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</row>
    <row r="2991" spans="2:17" x14ac:dyDescent="0.3"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</row>
    <row r="2992" spans="2:17" x14ac:dyDescent="0.3"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</row>
    <row r="2993" spans="2:17" x14ac:dyDescent="0.3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</row>
    <row r="2994" spans="2:17" x14ac:dyDescent="0.3"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</row>
    <row r="2995" spans="2:17" x14ac:dyDescent="0.3"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</row>
    <row r="2996" spans="2:17" x14ac:dyDescent="0.3"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</row>
    <row r="2997" spans="2:17" x14ac:dyDescent="0.3"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</row>
    <row r="2998" spans="2:17" x14ac:dyDescent="0.3"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</row>
    <row r="2999" spans="2:17" x14ac:dyDescent="0.3"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</row>
    <row r="3000" spans="2:17" x14ac:dyDescent="0.3"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</row>
    <row r="3001" spans="2:17" x14ac:dyDescent="0.3"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</row>
    <row r="3002" spans="2:17" x14ac:dyDescent="0.3"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</row>
    <row r="3003" spans="2:17" x14ac:dyDescent="0.3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</row>
    <row r="3004" spans="2:17" x14ac:dyDescent="0.3"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</row>
    <row r="3005" spans="2:17" x14ac:dyDescent="0.3"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</row>
    <row r="3006" spans="2:17" x14ac:dyDescent="0.3"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</row>
    <row r="3007" spans="2:17" x14ac:dyDescent="0.3"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</row>
    <row r="3008" spans="2:17" x14ac:dyDescent="0.3"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</row>
    <row r="3009" spans="2:17" x14ac:dyDescent="0.3"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</row>
    <row r="3010" spans="2:17" x14ac:dyDescent="0.3"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</row>
    <row r="3011" spans="2:17" x14ac:dyDescent="0.3"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</row>
    <row r="3012" spans="2:17" x14ac:dyDescent="0.3"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</row>
    <row r="3013" spans="2:17" x14ac:dyDescent="0.3"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</row>
    <row r="3014" spans="2:17" x14ac:dyDescent="0.3"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</row>
    <row r="3015" spans="2:17" x14ac:dyDescent="0.3"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</row>
    <row r="3016" spans="2:17" x14ac:dyDescent="0.3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</row>
    <row r="3017" spans="2:17" x14ac:dyDescent="0.3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</row>
    <row r="3018" spans="2:17" x14ac:dyDescent="0.3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</row>
    <row r="3019" spans="2:17" x14ac:dyDescent="0.3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</row>
    <row r="3020" spans="2:17" x14ac:dyDescent="0.3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</row>
    <row r="3021" spans="2:17" x14ac:dyDescent="0.3"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</row>
    <row r="3022" spans="2:17" x14ac:dyDescent="0.3"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</row>
    <row r="3023" spans="2:17" x14ac:dyDescent="0.3"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</row>
    <row r="3024" spans="2:17" x14ac:dyDescent="0.3"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</row>
    <row r="3025" spans="2:17" x14ac:dyDescent="0.3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</row>
    <row r="3026" spans="2:17" x14ac:dyDescent="0.3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</row>
    <row r="3027" spans="2:17" x14ac:dyDescent="0.3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</row>
    <row r="3028" spans="2:17" x14ac:dyDescent="0.3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</row>
    <row r="3029" spans="2:17" x14ac:dyDescent="0.3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</row>
    <row r="3030" spans="2:17" x14ac:dyDescent="0.3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</row>
    <row r="3031" spans="2:17" x14ac:dyDescent="0.3"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</row>
    <row r="3032" spans="2:17" x14ac:dyDescent="0.3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</row>
    <row r="3033" spans="2:17" x14ac:dyDescent="0.3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</row>
    <row r="3034" spans="2:17" x14ac:dyDescent="0.3"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</row>
    <row r="3035" spans="2:17" x14ac:dyDescent="0.3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</row>
    <row r="3036" spans="2:17" x14ac:dyDescent="0.3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</row>
    <row r="3037" spans="2:17" x14ac:dyDescent="0.3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</row>
    <row r="3038" spans="2:17" x14ac:dyDescent="0.3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</row>
    <row r="3039" spans="2:17" x14ac:dyDescent="0.3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</row>
    <row r="3040" spans="2:17" x14ac:dyDescent="0.3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</row>
    <row r="3041" spans="2:17" x14ac:dyDescent="0.3"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</row>
    <row r="3042" spans="2:17" x14ac:dyDescent="0.3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</row>
    <row r="3043" spans="2:17" x14ac:dyDescent="0.3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</row>
    <row r="3044" spans="2:17" x14ac:dyDescent="0.3"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</row>
    <row r="3045" spans="2:17" x14ac:dyDescent="0.3"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</row>
    <row r="3046" spans="2:17" x14ac:dyDescent="0.3"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</row>
    <row r="3047" spans="2:17" x14ac:dyDescent="0.3"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</row>
    <row r="3048" spans="2:17" x14ac:dyDescent="0.3"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</row>
    <row r="3049" spans="2:17" x14ac:dyDescent="0.3"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</row>
    <row r="3050" spans="2:17" x14ac:dyDescent="0.3"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</row>
    <row r="3051" spans="2:17" x14ac:dyDescent="0.3"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</row>
    <row r="3052" spans="2:17" x14ac:dyDescent="0.3"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</row>
    <row r="3053" spans="2:17" x14ac:dyDescent="0.3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</row>
    <row r="3054" spans="2:17" x14ac:dyDescent="0.3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</row>
    <row r="3055" spans="2:17" x14ac:dyDescent="0.3"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</row>
    <row r="3056" spans="2:17" x14ac:dyDescent="0.3"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</row>
    <row r="3057" spans="2:17" x14ac:dyDescent="0.3"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</row>
    <row r="3058" spans="2:17" x14ac:dyDescent="0.3"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</row>
    <row r="3059" spans="2:17" x14ac:dyDescent="0.3"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</row>
    <row r="3060" spans="2:17" x14ac:dyDescent="0.3"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</row>
    <row r="3061" spans="2:17" x14ac:dyDescent="0.3"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</row>
    <row r="3062" spans="2:17" x14ac:dyDescent="0.3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</row>
    <row r="3063" spans="2:17" x14ac:dyDescent="0.3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</row>
    <row r="3064" spans="2:17" x14ac:dyDescent="0.3"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</row>
    <row r="3065" spans="2:17" x14ac:dyDescent="0.3"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</row>
    <row r="3066" spans="2:17" x14ac:dyDescent="0.3"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</row>
    <row r="3067" spans="2:17" x14ac:dyDescent="0.3"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</row>
    <row r="3068" spans="2:17" x14ac:dyDescent="0.3"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</row>
    <row r="3069" spans="2:17" x14ac:dyDescent="0.3"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</row>
    <row r="3070" spans="2:17" x14ac:dyDescent="0.3"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</row>
    <row r="3071" spans="2:17" x14ac:dyDescent="0.3"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</row>
    <row r="3072" spans="2:17" x14ac:dyDescent="0.3"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</row>
    <row r="3073" spans="2:17" x14ac:dyDescent="0.3"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</row>
    <row r="3074" spans="2:17" x14ac:dyDescent="0.3"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</row>
    <row r="3075" spans="2:17" x14ac:dyDescent="0.3"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</row>
    <row r="3076" spans="2:17" x14ac:dyDescent="0.3"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</row>
    <row r="3077" spans="2:17" x14ac:dyDescent="0.3"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</row>
    <row r="3078" spans="2:17" x14ac:dyDescent="0.3"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</row>
    <row r="3079" spans="2:17" x14ac:dyDescent="0.3"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</row>
    <row r="3080" spans="2:17" x14ac:dyDescent="0.3"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</row>
    <row r="3081" spans="2:17" x14ac:dyDescent="0.3"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</row>
    <row r="3082" spans="2:17" x14ac:dyDescent="0.3"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</row>
    <row r="3083" spans="2:17" x14ac:dyDescent="0.3"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</row>
    <row r="3084" spans="2:17" x14ac:dyDescent="0.3"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</row>
    <row r="3085" spans="2:17" x14ac:dyDescent="0.3"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</row>
    <row r="3086" spans="2:17" x14ac:dyDescent="0.3"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</row>
    <row r="3087" spans="2:17" x14ac:dyDescent="0.3"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</row>
    <row r="3088" spans="2:17" x14ac:dyDescent="0.3"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</row>
    <row r="3089" spans="2:17" x14ac:dyDescent="0.3"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</row>
    <row r="3090" spans="2:17" x14ac:dyDescent="0.3"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</row>
    <row r="3091" spans="2:17" x14ac:dyDescent="0.3"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</row>
    <row r="3092" spans="2:17" x14ac:dyDescent="0.3"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</row>
    <row r="3093" spans="2:17" x14ac:dyDescent="0.3"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</row>
    <row r="3094" spans="2:17" x14ac:dyDescent="0.3"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</row>
    <row r="3095" spans="2:17" x14ac:dyDescent="0.3"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</row>
    <row r="3096" spans="2:17" x14ac:dyDescent="0.3"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</row>
    <row r="3097" spans="2:17" x14ac:dyDescent="0.3"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</row>
    <row r="3098" spans="2:17" x14ac:dyDescent="0.3"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</row>
    <row r="3099" spans="2:17" x14ac:dyDescent="0.3"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</row>
    <row r="3100" spans="2:17" x14ac:dyDescent="0.3"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</row>
    <row r="3101" spans="2:17" x14ac:dyDescent="0.3"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</row>
    <row r="3102" spans="2:17" x14ac:dyDescent="0.3"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</row>
    <row r="3103" spans="2:17" x14ac:dyDescent="0.3"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</row>
    <row r="3104" spans="2:17" x14ac:dyDescent="0.3"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</row>
    <row r="3105" spans="2:17" x14ac:dyDescent="0.3"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</row>
    <row r="3106" spans="2:17" x14ac:dyDescent="0.3"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</row>
    <row r="3107" spans="2:17" x14ac:dyDescent="0.3"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</row>
    <row r="3108" spans="2:17" x14ac:dyDescent="0.3"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</row>
    <row r="3109" spans="2:17" x14ac:dyDescent="0.3"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</row>
    <row r="3110" spans="2:17" x14ac:dyDescent="0.3"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</row>
    <row r="3111" spans="2:17" x14ac:dyDescent="0.3"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</row>
    <row r="3112" spans="2:17" x14ac:dyDescent="0.3"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</row>
    <row r="3113" spans="2:17" x14ac:dyDescent="0.3"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</row>
    <row r="3114" spans="2:17" x14ac:dyDescent="0.3"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</row>
    <row r="3115" spans="2:17" x14ac:dyDescent="0.3"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</row>
    <row r="3116" spans="2:17" x14ac:dyDescent="0.3"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</row>
    <row r="3117" spans="2:17" x14ac:dyDescent="0.3"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</row>
    <row r="3118" spans="2:17" x14ac:dyDescent="0.3"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</row>
    <row r="3119" spans="2:17" x14ac:dyDescent="0.3"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</row>
    <row r="3120" spans="2:17" x14ac:dyDescent="0.3"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</row>
    <row r="3121" spans="2:17" x14ac:dyDescent="0.3"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</row>
    <row r="3122" spans="2:17" x14ac:dyDescent="0.3"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</row>
    <row r="3123" spans="2:17" x14ac:dyDescent="0.3"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</row>
    <row r="3124" spans="2:17" x14ac:dyDescent="0.3"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</row>
    <row r="3125" spans="2:17" x14ac:dyDescent="0.3"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</row>
    <row r="3126" spans="2:17" x14ac:dyDescent="0.3"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</row>
    <row r="3127" spans="2:17" x14ac:dyDescent="0.3"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</row>
    <row r="3128" spans="2:17" x14ac:dyDescent="0.3"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</row>
    <row r="3129" spans="2:17" x14ac:dyDescent="0.3"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</row>
    <row r="3130" spans="2:17" x14ac:dyDescent="0.3"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</row>
    <row r="3131" spans="2:17" x14ac:dyDescent="0.3"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</row>
    <row r="3132" spans="2:17" x14ac:dyDescent="0.3"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</row>
    <row r="3133" spans="2:17" x14ac:dyDescent="0.3"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</row>
    <row r="3134" spans="2:17" x14ac:dyDescent="0.3"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</row>
    <row r="3135" spans="2:17" x14ac:dyDescent="0.3"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</row>
    <row r="3136" spans="2:17" x14ac:dyDescent="0.3"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</row>
    <row r="3137" spans="2:17" x14ac:dyDescent="0.3"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</row>
    <row r="3138" spans="2:17" x14ac:dyDescent="0.3"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</row>
    <row r="3139" spans="2:17" x14ac:dyDescent="0.3"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</row>
    <row r="3140" spans="2:17" x14ac:dyDescent="0.3"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</row>
    <row r="3141" spans="2:17" x14ac:dyDescent="0.3"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</row>
    <row r="3142" spans="2:17" x14ac:dyDescent="0.3"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</row>
    <row r="3143" spans="2:17" x14ac:dyDescent="0.3"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</row>
    <row r="3144" spans="2:17" x14ac:dyDescent="0.3"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</row>
    <row r="3145" spans="2:17" x14ac:dyDescent="0.3"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</row>
    <row r="3146" spans="2:17" x14ac:dyDescent="0.3"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</row>
    <row r="3147" spans="2:17" x14ac:dyDescent="0.3"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</row>
    <row r="3148" spans="2:17" x14ac:dyDescent="0.3"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</row>
    <row r="3149" spans="2:17" x14ac:dyDescent="0.3"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</row>
    <row r="3150" spans="2:17" x14ac:dyDescent="0.3"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</row>
    <row r="3151" spans="2:17" x14ac:dyDescent="0.3"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</row>
    <row r="3152" spans="2:17" x14ac:dyDescent="0.3"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</row>
    <row r="3153" spans="2:17" x14ac:dyDescent="0.3"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</row>
    <row r="3154" spans="2:17" x14ac:dyDescent="0.3"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</row>
    <row r="3155" spans="2:17" x14ac:dyDescent="0.3"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</row>
    <row r="3156" spans="2:17" x14ac:dyDescent="0.3"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</row>
    <row r="3157" spans="2:17" x14ac:dyDescent="0.3"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</row>
    <row r="3158" spans="2:17" x14ac:dyDescent="0.3"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</row>
    <row r="3159" spans="2:17" x14ac:dyDescent="0.3"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</row>
    <row r="3160" spans="2:17" x14ac:dyDescent="0.3"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</row>
    <row r="3161" spans="2:17" x14ac:dyDescent="0.3"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</row>
    <row r="3162" spans="2:17" x14ac:dyDescent="0.3"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</row>
    <row r="3163" spans="2:17" x14ac:dyDescent="0.3"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</row>
    <row r="3164" spans="2:17" x14ac:dyDescent="0.3"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</row>
    <row r="3165" spans="2:17" x14ac:dyDescent="0.3"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</row>
    <row r="3166" spans="2:17" x14ac:dyDescent="0.3"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</row>
    <row r="3167" spans="2:17" x14ac:dyDescent="0.3"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</row>
    <row r="3168" spans="2:17" x14ac:dyDescent="0.3"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</row>
    <row r="3169" spans="2:17" x14ac:dyDescent="0.3"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</row>
    <row r="3170" spans="2:17" x14ac:dyDescent="0.3"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</row>
    <row r="3171" spans="2:17" x14ac:dyDescent="0.3"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</row>
    <row r="3172" spans="2:17" x14ac:dyDescent="0.3"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</row>
    <row r="3173" spans="2:17" x14ac:dyDescent="0.3"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</row>
    <row r="3174" spans="2:17" x14ac:dyDescent="0.3"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</row>
    <row r="3175" spans="2:17" x14ac:dyDescent="0.3"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</row>
    <row r="3176" spans="2:17" x14ac:dyDescent="0.3"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</row>
    <row r="3177" spans="2:17" x14ac:dyDescent="0.3"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</row>
    <row r="3178" spans="2:17" x14ac:dyDescent="0.3"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</row>
    <row r="3179" spans="2:17" x14ac:dyDescent="0.3"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</row>
    <row r="3180" spans="2:17" x14ac:dyDescent="0.3"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</row>
    <row r="3181" spans="2:17" x14ac:dyDescent="0.3"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</row>
    <row r="3182" spans="2:17" x14ac:dyDescent="0.3"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</row>
    <row r="3183" spans="2:17" x14ac:dyDescent="0.3"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</row>
    <row r="3184" spans="2:17" x14ac:dyDescent="0.3"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</row>
    <row r="3185" spans="2:17" x14ac:dyDescent="0.3"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</row>
    <row r="3186" spans="2:17" x14ac:dyDescent="0.3"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</row>
    <row r="3187" spans="2:17" x14ac:dyDescent="0.3"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</row>
    <row r="3188" spans="2:17" x14ac:dyDescent="0.3"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</row>
    <row r="3189" spans="2:17" x14ac:dyDescent="0.3"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</row>
    <row r="3190" spans="2:17" x14ac:dyDescent="0.3"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</row>
    <row r="3191" spans="2:17" x14ac:dyDescent="0.3"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</row>
    <row r="3192" spans="2:17" x14ac:dyDescent="0.3"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</row>
    <row r="3193" spans="2:17" x14ac:dyDescent="0.3"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</row>
    <row r="3194" spans="2:17" x14ac:dyDescent="0.3"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</row>
    <row r="3195" spans="2:17" x14ac:dyDescent="0.3"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</row>
    <row r="3196" spans="2:17" x14ac:dyDescent="0.3"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</row>
    <row r="3197" spans="2:17" x14ac:dyDescent="0.3"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</row>
    <row r="3198" spans="2:17" x14ac:dyDescent="0.3"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</row>
    <row r="3199" spans="2:17" x14ac:dyDescent="0.3"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</row>
    <row r="3200" spans="2:17" x14ac:dyDescent="0.3"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</row>
    <row r="3201" spans="2:17" x14ac:dyDescent="0.3"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</row>
    <row r="3202" spans="2:17" x14ac:dyDescent="0.3"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</row>
    <row r="3203" spans="2:17" x14ac:dyDescent="0.3"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</row>
    <row r="3204" spans="2:17" x14ac:dyDescent="0.3"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</row>
    <row r="3205" spans="2:17" x14ac:dyDescent="0.3"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</row>
    <row r="3206" spans="2:17" x14ac:dyDescent="0.3"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</row>
    <row r="3207" spans="2:17" x14ac:dyDescent="0.3"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</row>
    <row r="3208" spans="2:17" x14ac:dyDescent="0.3"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</row>
    <row r="3209" spans="2:17" x14ac:dyDescent="0.3"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</row>
    <row r="3210" spans="2:17" x14ac:dyDescent="0.3"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</row>
    <row r="3211" spans="2:17" x14ac:dyDescent="0.3"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</row>
    <row r="3212" spans="2:17" x14ac:dyDescent="0.3"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</row>
    <row r="3213" spans="2:17" x14ac:dyDescent="0.3"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</row>
    <row r="3214" spans="2:17" x14ac:dyDescent="0.3"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</row>
    <row r="3215" spans="2:17" x14ac:dyDescent="0.3"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</row>
    <row r="3216" spans="2:17" x14ac:dyDescent="0.3"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</row>
    <row r="3217" spans="2:17" x14ac:dyDescent="0.3"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</row>
    <row r="3218" spans="2:17" x14ac:dyDescent="0.3"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</row>
    <row r="3219" spans="2:17" x14ac:dyDescent="0.3"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</row>
    <row r="3220" spans="2:17" x14ac:dyDescent="0.3"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</row>
    <row r="3221" spans="2:17" x14ac:dyDescent="0.3"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</row>
    <row r="3222" spans="2:17" x14ac:dyDescent="0.3"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</row>
    <row r="3223" spans="2:17" x14ac:dyDescent="0.3"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</row>
    <row r="3224" spans="2:17" x14ac:dyDescent="0.3"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</row>
    <row r="3225" spans="2:17" x14ac:dyDescent="0.3"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</row>
    <row r="3226" spans="2:17" x14ac:dyDescent="0.3"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</row>
    <row r="3227" spans="2:17" x14ac:dyDescent="0.3"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</row>
    <row r="3228" spans="2:17" x14ac:dyDescent="0.3"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</row>
    <row r="3229" spans="2:17" x14ac:dyDescent="0.3"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</row>
    <row r="3230" spans="2:17" x14ac:dyDescent="0.3"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</row>
    <row r="3231" spans="2:17" x14ac:dyDescent="0.3"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</row>
    <row r="3232" spans="2:17" x14ac:dyDescent="0.3"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</row>
    <row r="3233" spans="2:17" x14ac:dyDescent="0.3"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</row>
    <row r="3234" spans="2:17" x14ac:dyDescent="0.3"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</row>
    <row r="3235" spans="2:17" x14ac:dyDescent="0.3"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</row>
    <row r="3236" spans="2:17" x14ac:dyDescent="0.3"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</row>
    <row r="3237" spans="2:17" x14ac:dyDescent="0.3"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</row>
    <row r="3238" spans="2:17" x14ac:dyDescent="0.3"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</row>
    <row r="3239" spans="2:17" x14ac:dyDescent="0.3"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</row>
    <row r="3240" spans="2:17" x14ac:dyDescent="0.3"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</row>
    <row r="3241" spans="2:17" x14ac:dyDescent="0.3"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</row>
    <row r="3242" spans="2:17" x14ac:dyDescent="0.3"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</row>
    <row r="3243" spans="2:17" x14ac:dyDescent="0.3"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</row>
    <row r="3244" spans="2:17" x14ac:dyDescent="0.3"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</row>
    <row r="3245" spans="2:17" x14ac:dyDescent="0.3"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</row>
    <row r="3246" spans="2:17" x14ac:dyDescent="0.3"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</row>
    <row r="3247" spans="2:17" x14ac:dyDescent="0.3"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</row>
    <row r="3248" spans="2:17" x14ac:dyDescent="0.3"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</row>
    <row r="3249" spans="2:17" x14ac:dyDescent="0.3"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</row>
    <row r="3250" spans="2:17" x14ac:dyDescent="0.3"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</row>
    <row r="3251" spans="2:17" x14ac:dyDescent="0.3"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</row>
    <row r="3252" spans="2:17" x14ac:dyDescent="0.3"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</row>
    <row r="3253" spans="2:17" x14ac:dyDescent="0.3"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</row>
    <row r="3254" spans="2:17" x14ac:dyDescent="0.3"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</row>
    <row r="3255" spans="2:17" x14ac:dyDescent="0.3"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</row>
    <row r="3256" spans="2:17" x14ac:dyDescent="0.3"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</row>
    <row r="3257" spans="2:17" x14ac:dyDescent="0.3"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</row>
    <row r="3258" spans="2:17" x14ac:dyDescent="0.3"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</row>
    <row r="3259" spans="2:17" x14ac:dyDescent="0.3"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</row>
    <row r="3260" spans="2:17" x14ac:dyDescent="0.3"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</row>
    <row r="3261" spans="2:17" x14ac:dyDescent="0.3"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</row>
    <row r="3262" spans="2:17" x14ac:dyDescent="0.3"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</row>
    <row r="3263" spans="2:17" x14ac:dyDescent="0.3"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</row>
    <row r="3264" spans="2:17" x14ac:dyDescent="0.3"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</row>
    <row r="3265" spans="2:17" x14ac:dyDescent="0.3"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</row>
    <row r="3266" spans="2:17" x14ac:dyDescent="0.3"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</row>
    <row r="3267" spans="2:17" x14ac:dyDescent="0.3"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</row>
    <row r="3268" spans="2:17" x14ac:dyDescent="0.3"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</row>
    <row r="3269" spans="2:17" x14ac:dyDescent="0.3"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</row>
    <row r="3270" spans="2:17" x14ac:dyDescent="0.3"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</row>
    <row r="3271" spans="2:17" x14ac:dyDescent="0.3"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</row>
    <row r="3272" spans="2:17" x14ac:dyDescent="0.3"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</row>
    <row r="3273" spans="2:17" x14ac:dyDescent="0.3"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</row>
    <row r="3274" spans="2:17" x14ac:dyDescent="0.3"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</row>
    <row r="3275" spans="2:17" x14ac:dyDescent="0.3"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</row>
    <row r="3276" spans="2:17" x14ac:dyDescent="0.3"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</row>
    <row r="3277" spans="2:17" x14ac:dyDescent="0.3"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</row>
    <row r="3278" spans="2:17" x14ac:dyDescent="0.3"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</row>
    <row r="3279" spans="2:17" x14ac:dyDescent="0.3"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</row>
    <row r="3280" spans="2:17" x14ac:dyDescent="0.3"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</row>
    <row r="3281" spans="2:17" x14ac:dyDescent="0.3"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</row>
    <row r="3282" spans="2:17" x14ac:dyDescent="0.3"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</row>
    <row r="3283" spans="2:17" x14ac:dyDescent="0.3"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</row>
    <row r="3284" spans="2:17" x14ac:dyDescent="0.3"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</row>
    <row r="3285" spans="2:17" x14ac:dyDescent="0.3"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</row>
    <row r="3286" spans="2:17" x14ac:dyDescent="0.3"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</row>
    <row r="3287" spans="2:17" x14ac:dyDescent="0.3"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</row>
    <row r="3288" spans="2:17" x14ac:dyDescent="0.3"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</row>
    <row r="3289" spans="2:17" x14ac:dyDescent="0.3"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</row>
    <row r="3290" spans="2:17" x14ac:dyDescent="0.3"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</row>
    <row r="3291" spans="2:17" x14ac:dyDescent="0.3"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</row>
    <row r="3292" spans="2:17" x14ac:dyDescent="0.3"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</row>
    <row r="3293" spans="2:17" x14ac:dyDescent="0.3"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</row>
    <row r="3294" spans="2:17" x14ac:dyDescent="0.3"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</row>
    <row r="3295" spans="2:17" x14ac:dyDescent="0.3"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</row>
    <row r="3296" spans="2:17" x14ac:dyDescent="0.3"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</row>
    <row r="3297" spans="2:17" x14ac:dyDescent="0.3"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</row>
    <row r="3298" spans="2:17" x14ac:dyDescent="0.3"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</row>
    <row r="3299" spans="2:17" x14ac:dyDescent="0.3"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</row>
    <row r="3300" spans="2:17" x14ac:dyDescent="0.3"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</row>
    <row r="3301" spans="2:17" x14ac:dyDescent="0.3"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</row>
    <row r="3302" spans="2:17" x14ac:dyDescent="0.3"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</row>
    <row r="3303" spans="2:17" x14ac:dyDescent="0.3"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</row>
    <row r="3304" spans="2:17" x14ac:dyDescent="0.3"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</row>
    <row r="3305" spans="2:17" x14ac:dyDescent="0.3"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</row>
    <row r="3306" spans="2:17" x14ac:dyDescent="0.3"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</row>
    <row r="3307" spans="2:17" x14ac:dyDescent="0.3"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</row>
    <row r="3308" spans="2:17" x14ac:dyDescent="0.3"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</row>
    <row r="3309" spans="2:17" x14ac:dyDescent="0.3"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</row>
    <row r="3310" spans="2:17" x14ac:dyDescent="0.3"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</row>
    <row r="3311" spans="2:17" x14ac:dyDescent="0.3"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</row>
    <row r="3312" spans="2:17" x14ac:dyDescent="0.3"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</row>
    <row r="3313" spans="2:17" x14ac:dyDescent="0.3"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</row>
    <row r="3314" spans="2:17" x14ac:dyDescent="0.3"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</row>
    <row r="3315" spans="2:17" x14ac:dyDescent="0.3"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</row>
    <row r="3316" spans="2:17" x14ac:dyDescent="0.3"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</row>
    <row r="3317" spans="2:17" x14ac:dyDescent="0.3"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</row>
    <row r="3318" spans="2:17" x14ac:dyDescent="0.3"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</row>
    <row r="3319" spans="2:17" x14ac:dyDescent="0.3"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</row>
    <row r="3320" spans="2:17" x14ac:dyDescent="0.3"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</row>
    <row r="3321" spans="2:17" x14ac:dyDescent="0.3"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</row>
    <row r="3322" spans="2:17" x14ac:dyDescent="0.3"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</row>
    <row r="3323" spans="2:17" x14ac:dyDescent="0.3"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</row>
    <row r="3324" spans="2:17" x14ac:dyDescent="0.3"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</row>
    <row r="3325" spans="2:17" x14ac:dyDescent="0.3"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</row>
    <row r="3326" spans="2:17" x14ac:dyDescent="0.3"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</row>
    <row r="3327" spans="2:17" x14ac:dyDescent="0.3"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</row>
    <row r="3328" spans="2:17" x14ac:dyDescent="0.3"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</row>
    <row r="3329" spans="2:17" x14ac:dyDescent="0.3"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</row>
    <row r="3330" spans="2:17" x14ac:dyDescent="0.3"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</row>
    <row r="3331" spans="2:17" x14ac:dyDescent="0.3"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</row>
    <row r="3332" spans="2:17" x14ac:dyDescent="0.3"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</row>
    <row r="3333" spans="2:17" x14ac:dyDescent="0.3"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</row>
    <row r="3334" spans="2:17" x14ac:dyDescent="0.3"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</row>
    <row r="3335" spans="2:17" x14ac:dyDescent="0.3"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</row>
    <row r="3336" spans="2:17" x14ac:dyDescent="0.3"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</row>
    <row r="3337" spans="2:17" x14ac:dyDescent="0.3"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</row>
    <row r="3338" spans="2:17" x14ac:dyDescent="0.3"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</row>
    <row r="3339" spans="2:17" x14ac:dyDescent="0.3"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</row>
    <row r="3340" spans="2:17" x14ac:dyDescent="0.3"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</row>
    <row r="3341" spans="2:17" x14ac:dyDescent="0.3"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</row>
    <row r="3342" spans="2:17" x14ac:dyDescent="0.3"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</row>
    <row r="3343" spans="2:17" x14ac:dyDescent="0.3"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</row>
    <row r="3344" spans="2:17" x14ac:dyDescent="0.3"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</row>
    <row r="3345" spans="2:17" x14ac:dyDescent="0.3"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</row>
    <row r="3346" spans="2:17" x14ac:dyDescent="0.3"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</row>
    <row r="3347" spans="2:17" x14ac:dyDescent="0.3"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</row>
    <row r="3348" spans="2:17" x14ac:dyDescent="0.3"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</row>
    <row r="3349" spans="2:17" x14ac:dyDescent="0.3"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</row>
    <row r="3350" spans="2:17" x14ac:dyDescent="0.3"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</row>
    <row r="3351" spans="2:17" x14ac:dyDescent="0.3"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</row>
    <row r="3352" spans="2:17" x14ac:dyDescent="0.3"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</row>
    <row r="3353" spans="2:17" x14ac:dyDescent="0.3"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</row>
    <row r="3354" spans="2:17" x14ac:dyDescent="0.3"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</row>
    <row r="3355" spans="2:17" x14ac:dyDescent="0.3"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</row>
    <row r="3356" spans="2:17" x14ac:dyDescent="0.3"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</row>
    <row r="3357" spans="2:17" x14ac:dyDescent="0.3"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</row>
    <row r="3358" spans="2:17" x14ac:dyDescent="0.3"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</row>
    <row r="3359" spans="2:17" x14ac:dyDescent="0.3"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</row>
    <row r="3360" spans="2:17" x14ac:dyDescent="0.3"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</row>
    <row r="3361" spans="2:17" x14ac:dyDescent="0.3"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</row>
    <row r="3362" spans="2:17" x14ac:dyDescent="0.3"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</row>
    <row r="3363" spans="2:17" x14ac:dyDescent="0.3"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</row>
    <row r="3364" spans="2:17" x14ac:dyDescent="0.3"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</row>
    <row r="3365" spans="2:17" x14ac:dyDescent="0.3"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</row>
    <row r="3366" spans="2:17" x14ac:dyDescent="0.3"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</row>
    <row r="3367" spans="2:17" x14ac:dyDescent="0.3"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</row>
    <row r="3368" spans="2:17" x14ac:dyDescent="0.3"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</row>
    <row r="3369" spans="2:17" x14ac:dyDescent="0.3"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</row>
    <row r="3370" spans="2:17" x14ac:dyDescent="0.3"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</row>
    <row r="3371" spans="2:17" x14ac:dyDescent="0.3"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</row>
    <row r="3372" spans="2:17" x14ac:dyDescent="0.3"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</row>
    <row r="3373" spans="2:17" x14ac:dyDescent="0.3"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</row>
    <row r="3374" spans="2:17" x14ac:dyDescent="0.3"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</row>
    <row r="3375" spans="2:17" x14ac:dyDescent="0.3"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</row>
    <row r="3376" spans="2:17" x14ac:dyDescent="0.3"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</row>
    <row r="3377" spans="2:17" x14ac:dyDescent="0.3"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</row>
    <row r="3378" spans="2:17" x14ac:dyDescent="0.3"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</row>
    <row r="3379" spans="2:17" x14ac:dyDescent="0.3"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</row>
    <row r="3380" spans="2:17" x14ac:dyDescent="0.3"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</row>
    <row r="3381" spans="2:17" x14ac:dyDescent="0.3"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</row>
    <row r="3382" spans="2:17" x14ac:dyDescent="0.3"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</row>
    <row r="3383" spans="2:17" x14ac:dyDescent="0.3"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</row>
    <row r="3384" spans="2:17" x14ac:dyDescent="0.3"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</row>
    <row r="3385" spans="2:17" x14ac:dyDescent="0.3"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</row>
    <row r="3386" spans="2:17" x14ac:dyDescent="0.3"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</row>
    <row r="3387" spans="2:17" x14ac:dyDescent="0.3"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</row>
    <row r="3388" spans="2:17" x14ac:dyDescent="0.3"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</row>
    <row r="3389" spans="2:17" x14ac:dyDescent="0.3"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</row>
    <row r="3390" spans="2:17" x14ac:dyDescent="0.3"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</row>
    <row r="3391" spans="2:17" x14ac:dyDescent="0.3"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</row>
    <row r="3392" spans="2:17" x14ac:dyDescent="0.3"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</row>
    <row r="3393" spans="2:17" x14ac:dyDescent="0.3"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</row>
    <row r="3394" spans="2:17" x14ac:dyDescent="0.3"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</row>
    <row r="3395" spans="2:17" x14ac:dyDescent="0.3"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</row>
    <row r="3396" spans="2:17" x14ac:dyDescent="0.3"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</row>
    <row r="3397" spans="2:17" x14ac:dyDescent="0.3"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</row>
    <row r="3398" spans="2:17" x14ac:dyDescent="0.3"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</row>
    <row r="3399" spans="2:17" x14ac:dyDescent="0.3"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</row>
    <row r="3400" spans="2:17" x14ac:dyDescent="0.3"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</row>
    <row r="3401" spans="2:17" x14ac:dyDescent="0.3"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</row>
    <row r="3402" spans="2:17" x14ac:dyDescent="0.3"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</row>
    <row r="3403" spans="2:17" x14ac:dyDescent="0.3"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</row>
    <row r="3404" spans="2:17" x14ac:dyDescent="0.3"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</row>
    <row r="3405" spans="2:17" x14ac:dyDescent="0.3"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</row>
    <row r="3406" spans="2:17" x14ac:dyDescent="0.3"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</row>
    <row r="3407" spans="2:17" x14ac:dyDescent="0.3"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</row>
    <row r="3408" spans="2:17" x14ac:dyDescent="0.3"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</row>
    <row r="3409" spans="2:17" x14ac:dyDescent="0.3"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</row>
    <row r="3410" spans="2:17" x14ac:dyDescent="0.3"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</row>
    <row r="3411" spans="2:17" x14ac:dyDescent="0.3"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</row>
    <row r="3412" spans="2:17" x14ac:dyDescent="0.3"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</row>
    <row r="3413" spans="2:17" x14ac:dyDescent="0.3"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</row>
    <row r="3414" spans="2:17" x14ac:dyDescent="0.3"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</row>
    <row r="3415" spans="2:17" x14ac:dyDescent="0.3"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</row>
    <row r="3416" spans="2:17" x14ac:dyDescent="0.3"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</row>
    <row r="3417" spans="2:17" x14ac:dyDescent="0.3"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</row>
    <row r="3418" spans="2:17" x14ac:dyDescent="0.3"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</row>
    <row r="3419" spans="2:17" x14ac:dyDescent="0.3"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</row>
    <row r="3420" spans="2:17" x14ac:dyDescent="0.3"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</row>
    <row r="3421" spans="2:17" x14ac:dyDescent="0.3"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</row>
    <row r="3422" spans="2:17" x14ac:dyDescent="0.3"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</row>
    <row r="3423" spans="2:17" x14ac:dyDescent="0.3"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</row>
    <row r="3424" spans="2:17" x14ac:dyDescent="0.3"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</row>
    <row r="3425" spans="2:17" x14ac:dyDescent="0.3"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</row>
    <row r="3426" spans="2:17" x14ac:dyDescent="0.3"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</row>
    <row r="3427" spans="2:17" x14ac:dyDescent="0.3"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</row>
    <row r="3428" spans="2:17" x14ac:dyDescent="0.3"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</row>
    <row r="3429" spans="2:17" x14ac:dyDescent="0.3"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</row>
    <row r="3430" spans="2:17" x14ac:dyDescent="0.3"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</row>
    <row r="3431" spans="2:17" x14ac:dyDescent="0.3"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</row>
    <row r="3432" spans="2:17" x14ac:dyDescent="0.3"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</row>
    <row r="3433" spans="2:17" x14ac:dyDescent="0.3"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</row>
    <row r="3434" spans="2:17" x14ac:dyDescent="0.3"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</row>
    <row r="3435" spans="2:17" x14ac:dyDescent="0.3"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</row>
    <row r="3436" spans="2:17" x14ac:dyDescent="0.3"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</row>
    <row r="3437" spans="2:17" x14ac:dyDescent="0.3"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</row>
    <row r="3438" spans="2:17" x14ac:dyDescent="0.3"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</row>
    <row r="3439" spans="2:17" x14ac:dyDescent="0.3"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</row>
    <row r="3440" spans="2:17" x14ac:dyDescent="0.3"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</row>
    <row r="3441" spans="2:17" x14ac:dyDescent="0.3"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</row>
    <row r="3442" spans="2:17" x14ac:dyDescent="0.3"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</row>
    <row r="3443" spans="2:17" x14ac:dyDescent="0.3"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</row>
    <row r="3444" spans="2:17" x14ac:dyDescent="0.3"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</row>
    <row r="3445" spans="2:17" x14ac:dyDescent="0.3"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</row>
    <row r="3446" spans="2:17" x14ac:dyDescent="0.3"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</row>
    <row r="3447" spans="2:17" x14ac:dyDescent="0.3"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</row>
    <row r="3448" spans="2:17" x14ac:dyDescent="0.3"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</row>
    <row r="3449" spans="2:17" x14ac:dyDescent="0.3"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</row>
    <row r="3450" spans="2:17" x14ac:dyDescent="0.3"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</row>
    <row r="3451" spans="2:17" x14ac:dyDescent="0.3"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</row>
    <row r="3452" spans="2:17" x14ac:dyDescent="0.3"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</row>
    <row r="3453" spans="2:17" x14ac:dyDescent="0.3"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</row>
    <row r="3454" spans="2:17" x14ac:dyDescent="0.3"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</row>
    <row r="3455" spans="2:17" x14ac:dyDescent="0.3"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</row>
    <row r="3456" spans="2:17" x14ac:dyDescent="0.3"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</row>
    <row r="3457" spans="2:17" x14ac:dyDescent="0.3"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</row>
    <row r="3458" spans="2:17" x14ac:dyDescent="0.3"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</row>
    <row r="3459" spans="2:17" x14ac:dyDescent="0.3"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</row>
    <row r="3460" spans="2:17" x14ac:dyDescent="0.3"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</row>
    <row r="3461" spans="2:17" x14ac:dyDescent="0.3"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</row>
    <row r="3462" spans="2:17" x14ac:dyDescent="0.3"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</row>
    <row r="3463" spans="2:17" x14ac:dyDescent="0.3"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</row>
    <row r="3464" spans="2:17" x14ac:dyDescent="0.3"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</row>
    <row r="3465" spans="2:17" x14ac:dyDescent="0.3"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</row>
    <row r="3466" spans="2:17" x14ac:dyDescent="0.3"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</row>
    <row r="3467" spans="2:17" x14ac:dyDescent="0.3"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</row>
    <row r="3468" spans="2:17" x14ac:dyDescent="0.3"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</row>
    <row r="3469" spans="2:17" x14ac:dyDescent="0.3"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</row>
    <row r="3470" spans="2:17" x14ac:dyDescent="0.3"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</row>
    <row r="3471" spans="2:17" x14ac:dyDescent="0.3"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</row>
    <row r="3472" spans="2:17" x14ac:dyDescent="0.3"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</row>
    <row r="3473" spans="2:17" x14ac:dyDescent="0.3"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</row>
    <row r="3474" spans="2:17" x14ac:dyDescent="0.3"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</row>
    <row r="3475" spans="2:17" x14ac:dyDescent="0.3"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</row>
    <row r="3476" spans="2:17" x14ac:dyDescent="0.3"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</row>
    <row r="3477" spans="2:17" x14ac:dyDescent="0.3"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</row>
    <row r="3478" spans="2:17" x14ac:dyDescent="0.3"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</row>
    <row r="3479" spans="2:17" x14ac:dyDescent="0.3"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</row>
    <row r="3480" spans="2:17" x14ac:dyDescent="0.3"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</row>
    <row r="3481" spans="2:17" x14ac:dyDescent="0.3"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</row>
    <row r="3482" spans="2:17" x14ac:dyDescent="0.3"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</row>
    <row r="3483" spans="2:17" x14ac:dyDescent="0.3"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</row>
    <row r="3484" spans="2:17" x14ac:dyDescent="0.3"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</row>
    <row r="3485" spans="2:17" x14ac:dyDescent="0.3"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</row>
    <row r="3486" spans="2:17" x14ac:dyDescent="0.3"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</row>
    <row r="3487" spans="2:17" x14ac:dyDescent="0.3"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</row>
    <row r="3488" spans="2:17" x14ac:dyDescent="0.3"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</row>
    <row r="3489" spans="2:17" x14ac:dyDescent="0.3"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</row>
    <row r="3490" spans="2:17" x14ac:dyDescent="0.3"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</row>
    <row r="3491" spans="2:17" x14ac:dyDescent="0.3"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</row>
    <row r="3492" spans="2:17" x14ac:dyDescent="0.3"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</row>
    <row r="3493" spans="2:17" x14ac:dyDescent="0.3"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</row>
    <row r="3494" spans="2:17" x14ac:dyDescent="0.3"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</row>
    <row r="3495" spans="2:17" x14ac:dyDescent="0.3"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</row>
    <row r="3496" spans="2:17" x14ac:dyDescent="0.3"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</row>
    <row r="3497" spans="2:17" x14ac:dyDescent="0.3"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</row>
    <row r="3498" spans="2:17" x14ac:dyDescent="0.3"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</row>
    <row r="3499" spans="2:17" x14ac:dyDescent="0.3"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</row>
    <row r="3500" spans="2:17" x14ac:dyDescent="0.3"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</row>
    <row r="3501" spans="2:17" x14ac:dyDescent="0.3"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</row>
    <row r="3502" spans="2:17" x14ac:dyDescent="0.3"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</row>
    <row r="3503" spans="2:17" x14ac:dyDescent="0.3"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</row>
    <row r="3504" spans="2:17" x14ac:dyDescent="0.3"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</row>
    <row r="3505" spans="2:17" x14ac:dyDescent="0.3"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</row>
    <row r="3506" spans="2:17" x14ac:dyDescent="0.3"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</row>
    <row r="3507" spans="2:17" x14ac:dyDescent="0.3"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</row>
    <row r="3508" spans="2:17" x14ac:dyDescent="0.3"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</row>
    <row r="3509" spans="2:17" x14ac:dyDescent="0.3"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</row>
    <row r="3510" spans="2:17" x14ac:dyDescent="0.3"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</row>
    <row r="3511" spans="2:17" x14ac:dyDescent="0.3"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</row>
    <row r="3512" spans="2:17" x14ac:dyDescent="0.3"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</row>
    <row r="3513" spans="2:17" x14ac:dyDescent="0.3"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</row>
    <row r="3514" spans="2:17" x14ac:dyDescent="0.3"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</row>
    <row r="3515" spans="2:17" x14ac:dyDescent="0.3"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</row>
    <row r="3516" spans="2:17" x14ac:dyDescent="0.3"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</row>
    <row r="3517" spans="2:17" x14ac:dyDescent="0.3"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</row>
    <row r="3518" spans="2:17" x14ac:dyDescent="0.3"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</row>
    <row r="3519" spans="2:17" x14ac:dyDescent="0.3"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</row>
    <row r="3520" spans="2:17" x14ac:dyDescent="0.3"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</row>
    <row r="3521" spans="2:17" x14ac:dyDescent="0.3"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</row>
    <row r="3522" spans="2:17" x14ac:dyDescent="0.3"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</row>
    <row r="3523" spans="2:17" x14ac:dyDescent="0.3"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</row>
    <row r="3524" spans="2:17" x14ac:dyDescent="0.3"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</row>
    <row r="3525" spans="2:17" x14ac:dyDescent="0.3"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</row>
    <row r="3526" spans="2:17" x14ac:dyDescent="0.3"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</row>
    <row r="3527" spans="2:17" x14ac:dyDescent="0.3"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</row>
    <row r="3528" spans="2:17" x14ac:dyDescent="0.3"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</row>
    <row r="3529" spans="2:17" x14ac:dyDescent="0.3"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</row>
    <row r="3530" spans="2:17" x14ac:dyDescent="0.3"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</row>
    <row r="3531" spans="2:17" x14ac:dyDescent="0.3"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</row>
    <row r="3532" spans="2:17" x14ac:dyDescent="0.3"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</row>
    <row r="3533" spans="2:17" x14ac:dyDescent="0.3"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</row>
    <row r="3534" spans="2:17" x14ac:dyDescent="0.3"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</row>
    <row r="3535" spans="2:17" x14ac:dyDescent="0.3"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</row>
    <row r="3536" spans="2:17" x14ac:dyDescent="0.3"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</row>
    <row r="3537" spans="2:17" x14ac:dyDescent="0.3"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</row>
    <row r="3538" spans="2:17" x14ac:dyDescent="0.3"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</row>
    <row r="3539" spans="2:17" x14ac:dyDescent="0.3"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</row>
    <row r="3540" spans="2:17" x14ac:dyDescent="0.3"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</row>
    <row r="3541" spans="2:17" x14ac:dyDescent="0.3"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</row>
    <row r="3542" spans="2:17" x14ac:dyDescent="0.3"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</row>
    <row r="3543" spans="2:17" x14ac:dyDescent="0.3"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</row>
    <row r="3544" spans="2:17" x14ac:dyDescent="0.3"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</row>
    <row r="3545" spans="2:17" x14ac:dyDescent="0.3"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</row>
    <row r="3546" spans="2:17" x14ac:dyDescent="0.3"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</row>
    <row r="3547" spans="2:17" x14ac:dyDescent="0.3"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</row>
    <row r="3548" spans="2:17" x14ac:dyDescent="0.3"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</row>
    <row r="3549" spans="2:17" x14ac:dyDescent="0.3"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</row>
    <row r="3550" spans="2:17" x14ac:dyDescent="0.3"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</row>
    <row r="3551" spans="2:17" x14ac:dyDescent="0.3"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</row>
    <row r="3552" spans="2:17" x14ac:dyDescent="0.3"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</row>
    <row r="3553" spans="2:17" x14ac:dyDescent="0.3"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</row>
    <row r="3554" spans="2:17" x14ac:dyDescent="0.3"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</row>
    <row r="3555" spans="2:17" x14ac:dyDescent="0.3"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</row>
    <row r="3556" spans="2:17" x14ac:dyDescent="0.3"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</row>
    <row r="3557" spans="2:17" x14ac:dyDescent="0.3"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</row>
    <row r="3558" spans="2:17" x14ac:dyDescent="0.3"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</row>
  </sheetData>
  <pageMargins left="0.7" right="0.7" top="0.75" bottom="0.75" header="0.3" footer="0.3"/>
  <pageSetup paperSize="9" orientation="portrait" horizontalDpi="1200" verticalDpi="12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AA143"/>
  <sheetViews>
    <sheetView zoomScale="70" zoomScaleNormal="70"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Z6" sqref="Z6"/>
    </sheetView>
  </sheetViews>
  <sheetFormatPr baseColWidth="10" defaultColWidth="11.19921875" defaultRowHeight="18.75" x14ac:dyDescent="0.3"/>
  <cols>
    <col min="1" max="1" width="15.09765625" style="1" bestFit="1" customWidth="1"/>
    <col min="2" max="2" width="32.19921875" style="1" customWidth="1"/>
    <col min="3" max="3" width="15.19921875" style="1" customWidth="1"/>
    <col min="4" max="4" width="22.5" style="1" bestFit="1" customWidth="1"/>
    <col min="5" max="5" width="32.796875" style="1" bestFit="1" customWidth="1"/>
    <col min="6" max="6" width="50.5" style="1" customWidth="1"/>
    <col min="7" max="7" width="42.296875" style="1" bestFit="1" customWidth="1"/>
    <col min="8" max="8" width="28.5" style="1" customWidth="1"/>
    <col min="9" max="9" width="15" style="1" customWidth="1"/>
    <col min="10" max="16" width="14.19921875" style="1" customWidth="1"/>
    <col min="17" max="17" width="11.3984375" style="1" customWidth="1"/>
    <col min="18" max="18" width="7.5" style="1" bestFit="1" customWidth="1"/>
    <col min="19" max="20" width="11.19921875" style="21"/>
    <col min="21" max="21" width="12.59765625" style="21" customWidth="1"/>
    <col min="22" max="27" width="11.19921875" style="21"/>
    <col min="28" max="16384" width="11.19921875" style="1"/>
  </cols>
  <sheetData>
    <row r="6" spans="1:26" ht="60.75" customHeight="1" x14ac:dyDescent="0.3">
      <c r="A6" s="29" t="s">
        <v>0</v>
      </c>
      <c r="B6" s="30" t="s">
        <v>1</v>
      </c>
      <c r="C6" s="30" t="s">
        <v>1127</v>
      </c>
      <c r="D6" s="31" t="s">
        <v>1128</v>
      </c>
      <c r="E6" s="31" t="s">
        <v>2477</v>
      </c>
      <c r="F6" s="31" t="s">
        <v>2478</v>
      </c>
      <c r="G6" s="32" t="s">
        <v>1126</v>
      </c>
      <c r="H6" s="32" t="s">
        <v>3974</v>
      </c>
      <c r="I6" s="30" t="s">
        <v>3975</v>
      </c>
      <c r="J6" s="30" t="s">
        <v>86</v>
      </c>
      <c r="K6" s="30" t="s">
        <v>70</v>
      </c>
      <c r="L6" s="30" t="s">
        <v>55</v>
      </c>
      <c r="M6" s="30" t="s">
        <v>3988</v>
      </c>
      <c r="N6" s="30" t="s">
        <v>3989</v>
      </c>
      <c r="O6" s="30" t="s">
        <v>3990</v>
      </c>
      <c r="P6" s="30" t="s">
        <v>3991</v>
      </c>
      <c r="Q6" s="30" t="s">
        <v>3992</v>
      </c>
      <c r="R6" s="30" t="s">
        <v>4118</v>
      </c>
      <c r="S6" s="33" t="s">
        <v>2421</v>
      </c>
      <c r="T6" s="33" t="s">
        <v>3976</v>
      </c>
      <c r="U6" s="33" t="s">
        <v>3977</v>
      </c>
      <c r="V6" s="33" t="s">
        <v>3978</v>
      </c>
      <c r="W6" s="33" t="s">
        <v>3979</v>
      </c>
      <c r="X6" s="33" t="s">
        <v>3971</v>
      </c>
      <c r="Y6" s="33" t="s">
        <v>3972</v>
      </c>
      <c r="Z6" s="34" t="s">
        <v>3973</v>
      </c>
    </row>
    <row r="7" spans="1:26" x14ac:dyDescent="0.3">
      <c r="A7" s="35" t="s">
        <v>1028</v>
      </c>
      <c r="B7" s="36" t="str">
        <f>VLOOKUP($A7,Extract_MSD_3006!$A$1:$CG$146,9,FALSE)</f>
        <v>Accor SA</v>
      </c>
      <c r="C7" s="36" t="str">
        <f>VLOOKUP($A7,Extract_MSD_3006!$A$1:$CG$146,8,FALSE)</f>
        <v>France</v>
      </c>
      <c r="D7" s="36" t="str">
        <f>VLOOKUP($A7,Extract_MSD_3006!$A$1:$CG$146,51,FALSE)</f>
        <v>Consommation cyclique</v>
      </c>
      <c r="E7" s="36" t="str">
        <f>VLOOKUP($A7,Extract_MSD_3006!$A$1:$CG$146,59,FALSE)</f>
        <v>Consommation Cyclique</v>
      </c>
      <c r="F7" s="36" t="str">
        <f>VLOOKUP($A7,Extract_MSD_3006!$A$1:$CG$146,60,FALSE)</f>
        <v>Loisir</v>
      </c>
      <c r="G7" s="36" t="str">
        <f>VLOOKUP($A7,Extract_MSD_3006!$A$1:$CG$146,61,FALSE)</f>
        <v>Hotel/motel</v>
      </c>
      <c r="H7" s="36" t="str">
        <f>VLOOKUP($A7,Extract_MSD_3006!$A$1:$CG$146,17,FALSE)</f>
        <v>Logement</v>
      </c>
      <c r="I7" s="37">
        <f>VLOOKUP($A7,Extract_MSD_3006!$A$1:$CG$146,20,FALSE)/1000</f>
        <v>10.546859299999999</v>
      </c>
      <c r="J7" s="38">
        <f>VLOOKUP($A7,Extract_MSD_3006!$A$1:$CN$146,86,FALSE)/100</f>
        <v>0.39364159999999998</v>
      </c>
      <c r="K7" s="38">
        <f>VLOOKUP($A7,Extract_MSD_3006!$A$1:$CN$146,87,FALSE)/100</f>
        <v>0.52676659999999997</v>
      </c>
      <c r="L7" s="38">
        <f>VLOOKUP($A7,Extract_MSD_3006!$A$1:$CN$146,88,FALSE)/100</f>
        <v>-0.17926189999999997</v>
      </c>
      <c r="M7" s="38">
        <f>VLOOKUP($A7,Extract_MSD_3006!$A$1:$CN$146,89,FALSE)/100</f>
        <v>-3.8851400000000001E-2</v>
      </c>
      <c r="N7" s="38">
        <f>VLOOKUP($A7,Extract_MSD_3006!$A$1:$CN$146,90,FALSE)/100</f>
        <v>-0.291018</v>
      </c>
      <c r="O7" s="38">
        <f>VLOOKUP($A7,Extract_MSD_3006!$A$1:$CN$146,91,FALSE)/100</f>
        <v>0.15332789999999999</v>
      </c>
      <c r="P7" s="38">
        <f>VLOOKUP($A7,Extract_MSD_3006!$A$1:$CN$146,92,FALSE)/100</f>
        <v>-0.11255810000000001</v>
      </c>
      <c r="Q7" s="36" t="str">
        <f>VLOOKUP(A7,'Liste action 2025'!$A$1:$H$154,5,FALSE)</f>
        <v>Non</v>
      </c>
      <c r="R7" s="39" t="s">
        <v>2518</v>
      </c>
      <c r="S7" s="40" t="s">
        <v>2517</v>
      </c>
      <c r="T7" s="40" t="s">
        <v>2518</v>
      </c>
      <c r="U7" s="40" t="s">
        <v>2518</v>
      </c>
      <c r="V7" s="40" t="s">
        <v>2518</v>
      </c>
      <c r="W7" s="40" t="s">
        <v>2518</v>
      </c>
      <c r="X7" s="40" t="s">
        <v>2518</v>
      </c>
      <c r="Y7" s="40" t="s">
        <v>2518</v>
      </c>
      <c r="Z7" s="41" t="s">
        <v>2517</v>
      </c>
    </row>
    <row r="8" spans="1:26" x14ac:dyDescent="0.3">
      <c r="A8" s="35" t="s">
        <v>1006</v>
      </c>
      <c r="B8" s="36" t="str">
        <f>VLOOKUP($A8,Extract_MSD_3006!$A$1:$CG$146,9,FALSE)</f>
        <v>Air Liquide SA</v>
      </c>
      <c r="C8" s="36" t="str">
        <f>VLOOKUP($A8,Extract_MSD_3006!$A$1:$CG$146,8,FALSE)</f>
        <v>France</v>
      </c>
      <c r="D8" s="36" t="str">
        <f>VLOOKUP($A8,Extract_MSD_3006!$A$1:$CG$146,51,FALSE)</f>
        <v>Basic Materials</v>
      </c>
      <c r="E8" s="36" t="str">
        <f>VLOOKUP($A8,Extract_MSD_3006!$A$1:$CG$146,59,FALSE)</f>
        <v>Matériaux et traitements</v>
      </c>
      <c r="F8" s="36" t="str">
        <f>VLOOKUP($A8,Extract_MSD_3006!$A$1:$CG$146,60,FALSE)</f>
        <v>Produits chimiques et synthétiques</v>
      </c>
      <c r="G8" s="36" t="str">
        <f>VLOOKUP($A8,Extract_MSD_3006!$A$1:$CG$146,61,FALSE)</f>
        <v>Produits chimiques: Spécialisés</v>
      </c>
      <c r="H8" s="36" t="str">
        <f>VLOOKUP($A8,Extract_MSD_3006!$A$1:$CG$146,17,FALSE)</f>
        <v>Spécialité Prods chimiques</v>
      </c>
      <c r="I8" s="37">
        <f>VLOOKUP($A8,Extract_MSD_3006!$A$1:$CG$146,20,FALSE)/1000</f>
        <v>101.82838169999999</v>
      </c>
      <c r="J8" s="38">
        <f>VLOOKUP($A8,Extract_MSD_3006!$A$1:$CN$146,86,FALSE)/100</f>
        <v>-1.7488E-3</v>
      </c>
      <c r="K8" s="38">
        <f>VLOOKUP($A8,Extract_MSD_3006!$A$1:$CN$146,87,FALSE)/100</f>
        <v>0.35249239999999998</v>
      </c>
      <c r="L8" s="38">
        <f>VLOOKUP($A8,Extract_MSD_3006!$A$1:$CN$146,88,FALSE)/100</f>
        <v>-3.1176599999999999E-2</v>
      </c>
      <c r="M8" s="38">
        <f>VLOOKUP($A8,Extract_MSD_3006!$A$1:$CN$146,89,FALSE)/100</f>
        <v>0.1625326</v>
      </c>
      <c r="N8" s="38">
        <f>VLOOKUP($A8,Extract_MSD_3006!$A$1:$CN$146,90,FALSE)/100</f>
        <v>8.5182300000000002E-2</v>
      </c>
      <c r="O8" s="38">
        <f>VLOOKUP($A8,Extract_MSD_3006!$A$1:$CN$146,91,FALSE)/100</f>
        <v>0.30447209999999997</v>
      </c>
      <c r="P8" s="38">
        <f>VLOOKUP($A8,Extract_MSD_3006!$A$1:$CN$146,92,FALSE)/100</f>
        <v>5.7591599999999993E-2</v>
      </c>
      <c r="Q8" s="36" t="str">
        <f>VLOOKUP(A8,'Liste action 2025'!$A$1:$H$154,5,FALSE)</f>
        <v>Non</v>
      </c>
      <c r="R8" s="39" t="s">
        <v>2517</v>
      </c>
      <c r="S8" s="40" t="s">
        <v>2517</v>
      </c>
      <c r="T8" s="40" t="s">
        <v>2518</v>
      </c>
      <c r="U8" s="40" t="s">
        <v>2517</v>
      </c>
      <c r="V8" s="40" t="s">
        <v>2518</v>
      </c>
      <c r="W8" s="40" t="s">
        <v>2518</v>
      </c>
      <c r="X8" s="40" t="s">
        <v>2518</v>
      </c>
      <c r="Y8" s="40" t="s">
        <v>2518</v>
      </c>
      <c r="Z8" s="41" t="s">
        <v>2517</v>
      </c>
    </row>
    <row r="9" spans="1:26" x14ac:dyDescent="0.3">
      <c r="A9" s="35" t="s">
        <v>1031</v>
      </c>
      <c r="B9" s="36" t="str">
        <f>VLOOKUP($A9,Extract_MSD_3006!$A$1:$CG$146,9,FALSE)</f>
        <v>Airbus SE</v>
      </c>
      <c r="C9" s="36" t="str">
        <f>VLOOKUP($A9,Extract_MSD_3006!$A$1:$CG$146,8,FALSE)</f>
        <v>France</v>
      </c>
      <c r="D9" s="36" t="str">
        <f>VLOOKUP($A9,Extract_MSD_3006!$A$1:$CG$146,51,FALSE)</f>
        <v>Valeurs industrielles</v>
      </c>
      <c r="E9" s="36" t="str">
        <f>VLOOKUP($A9,Extract_MSD_3006!$A$1:$CG$146,59,FALSE)</f>
        <v>Biens de production durable</v>
      </c>
      <c r="F9" s="36" t="str">
        <f>VLOOKUP($A9,Extract_MSD_3006!$A$1:$CG$146,60,FALSE)</f>
        <v>Transport et fret</v>
      </c>
      <c r="G9" s="36" t="str">
        <f>VLOOKUP($A9,Extract_MSD_3006!$A$1:$CG$146,61,FALSE)</f>
        <v>Aérospatial</v>
      </c>
      <c r="H9" s="36" t="str">
        <f>VLOOKUP($A9,Extract_MSD_3006!$A$1:$CG$146,17,FALSE)</f>
        <v>Aérospatial &amp; Défense</v>
      </c>
      <c r="I9" s="37">
        <f>VLOOKUP($A9,Extract_MSD_3006!$A$1:$CG$146,20,FALSE)/1000</f>
        <v>140.30214790000002</v>
      </c>
      <c r="J9" s="38">
        <f>VLOOKUP($A9,Extract_MSD_3006!$A$1:$CN$146,86,FALSE)/100</f>
        <v>0.12734299999999998</v>
      </c>
      <c r="K9" s="38">
        <f>VLOOKUP($A9,Extract_MSD_3006!$A$1:$CN$146,87,FALSE)/100</f>
        <v>0.2752657</v>
      </c>
      <c r="L9" s="38">
        <f>VLOOKUP($A9,Extract_MSD_3006!$A$1:$CN$146,88,FALSE)/100</f>
        <v>1.4239999999999999E-3</v>
      </c>
      <c r="M9" s="38">
        <f>VLOOKUP($A9,Extract_MSD_3006!$A$1:$CN$146,89,FALSE)/100</f>
        <v>0.2515037</v>
      </c>
      <c r="N9" s="38">
        <f>VLOOKUP($A9,Extract_MSD_3006!$A$1:$CN$146,90,FALSE)/100</f>
        <v>-0.31192519999999996</v>
      </c>
      <c r="O9" s="38">
        <f>VLOOKUP($A9,Extract_MSD_3006!$A$1:$CN$146,91,FALSE)/100</f>
        <v>0.57372559999999995</v>
      </c>
      <c r="P9" s="38">
        <f>VLOOKUP($A9,Extract_MSD_3006!$A$1:$CN$146,92,FALSE)/100</f>
        <v>2.9638600000000001E-2</v>
      </c>
      <c r="Q9" s="36" t="str">
        <f>VLOOKUP(A9,'Liste action 2025'!$A$1:$H$154,5,FALSE)</f>
        <v>Non</v>
      </c>
      <c r="R9" s="39" t="s">
        <v>2517</v>
      </c>
      <c r="S9" s="40" t="s">
        <v>2517</v>
      </c>
      <c r="T9" s="40" t="s">
        <v>2518</v>
      </c>
      <c r="U9" s="40" t="s">
        <v>2517</v>
      </c>
      <c r="V9" s="40" t="s">
        <v>2518</v>
      </c>
      <c r="W9" s="40" t="s">
        <v>2518</v>
      </c>
      <c r="X9" s="40" t="s">
        <v>2518</v>
      </c>
      <c r="Y9" s="40" t="s">
        <v>2518</v>
      </c>
      <c r="Z9" s="41" t="s">
        <v>2517</v>
      </c>
    </row>
    <row r="10" spans="1:26" x14ac:dyDescent="0.3">
      <c r="A10" s="35" t="s">
        <v>1023</v>
      </c>
      <c r="B10" s="36" t="str">
        <f>VLOOKUP($A10,Extract_MSD_3006!$A$1:$CG$146,9,FALSE)</f>
        <v>ArcelorMittal SA</v>
      </c>
      <c r="C10" s="36" t="str">
        <f>VLOOKUP($A10,Extract_MSD_3006!$A$1:$CG$146,8,FALSE)</f>
        <v>Pays-Bas</v>
      </c>
      <c r="D10" s="36" t="str">
        <f>VLOOKUP($A10,Extract_MSD_3006!$A$1:$CG$146,51,FALSE)</f>
        <v>Basic Materials</v>
      </c>
      <c r="E10" s="36" t="str">
        <f>VLOOKUP($A10,Extract_MSD_3006!$A$1:$CG$146,59,FALSE)</f>
        <v>Matériaux et traitements</v>
      </c>
      <c r="F10" s="36" t="str">
        <f>VLOOKUP($A10,Extract_MSD_3006!$A$1:$CG$146,60,FALSE)</f>
        <v>Métaux &amp; Minéraux</v>
      </c>
      <c r="G10" s="36" t="str">
        <f>VLOOKUP($A10,Extract_MSD_3006!$A$1:$CG$146,61,FALSE)</f>
        <v>Acier</v>
      </c>
      <c r="H10" s="36" t="str">
        <f>VLOOKUP($A10,Extract_MSD_3006!$A$1:$CG$146,17,FALSE)</f>
        <v>Acier</v>
      </c>
      <c r="I10" s="37">
        <f>VLOOKUP($A10,Extract_MSD_3006!$A$1:$CG$146,20,FALSE)/1000</f>
        <v>20.515347000000002</v>
      </c>
      <c r="J10" s="38">
        <f>VLOOKUP($A10,Extract_MSD_3006!$A$1:$CN$146,86,FALSE)/100</f>
        <v>-0.1082853</v>
      </c>
      <c r="K10" s="38">
        <f>VLOOKUP($A10,Extract_MSD_3006!$A$1:$CN$146,87,FALSE)/100</f>
        <v>6.1424700000000006E-2</v>
      </c>
      <c r="L10" s="38">
        <f>VLOOKUP($A10,Extract_MSD_3006!$A$1:$CN$146,88,FALSE)/100</f>
        <v>-0.11385400000000001</v>
      </c>
      <c r="M10" s="38">
        <f>VLOOKUP($A10,Extract_MSD_3006!$A$1:$CN$146,89,FALSE)/100</f>
        <v>0.50180079999999994</v>
      </c>
      <c r="N10" s="38">
        <f>VLOOKUP($A10,Extract_MSD_3006!$A$1:$CN$146,90,FALSE)/100</f>
        <v>0.20700679999999999</v>
      </c>
      <c r="O10" s="38">
        <f>VLOOKUP($A10,Extract_MSD_3006!$A$1:$CN$146,91,FALSE)/100</f>
        <v>-0.12784420000000002</v>
      </c>
      <c r="P10" s="38">
        <f>VLOOKUP($A10,Extract_MSD_3006!$A$1:$CN$146,92,FALSE)/100</f>
        <v>-0.32836570000000004</v>
      </c>
      <c r="Q10" s="36" t="str">
        <f>VLOOKUP(A10,'Liste action 2025'!$A$1:$H$154,5,FALSE)</f>
        <v>Non</v>
      </c>
      <c r="R10" s="39" t="s">
        <v>2517</v>
      </c>
      <c r="S10" s="40" t="s">
        <v>2517</v>
      </c>
      <c r="T10" s="40" t="s">
        <v>2518</v>
      </c>
      <c r="U10" s="40" t="s">
        <v>2518</v>
      </c>
      <c r="V10" s="40" t="s">
        <v>2518</v>
      </c>
      <c r="W10" s="40" t="s">
        <v>2518</v>
      </c>
      <c r="X10" s="40" t="s">
        <v>2518</v>
      </c>
      <c r="Y10" s="40" t="s">
        <v>2518</v>
      </c>
      <c r="Z10" s="41" t="s">
        <v>2517</v>
      </c>
    </row>
    <row r="11" spans="1:26" x14ac:dyDescent="0.3">
      <c r="A11" s="35" t="s">
        <v>1017</v>
      </c>
      <c r="B11" s="36" t="str">
        <f>VLOOKUP($A11,Extract_MSD_3006!$A$1:$CG$146,9,FALSE)</f>
        <v>AXA SA</v>
      </c>
      <c r="C11" s="36" t="str">
        <f>VLOOKUP($A11,Extract_MSD_3006!$A$1:$CG$146,8,FALSE)</f>
        <v>France</v>
      </c>
      <c r="D11" s="36" t="str">
        <f>VLOOKUP($A11,Extract_MSD_3006!$A$1:$CG$146,51,FALSE)</f>
        <v>Services financiers</v>
      </c>
      <c r="E11" s="36" t="str">
        <f>VLOOKUP($A11,Extract_MSD_3006!$A$1:$CG$146,59,FALSE)</f>
        <v>Services financiers</v>
      </c>
      <c r="F11" s="36" t="str">
        <f>VLOOKUP($A11,Extract_MSD_3006!$A$1:$CG$146,60,FALSE)</f>
        <v>Assurance</v>
      </c>
      <c r="G11" s="36" t="str">
        <f>VLOOKUP($A11,Extract_MSD_3006!$A$1:$CG$146,61,FALSE)</f>
        <v>Assurance: Multi lignes</v>
      </c>
      <c r="H11" s="36" t="str">
        <f>VLOOKUP($A11,Extract_MSD_3006!$A$1:$CG$146,17,FALSE)</f>
        <v>Insurance - Diversified</v>
      </c>
      <c r="I11" s="37">
        <f>VLOOKUP($A11,Extract_MSD_3006!$A$1:$CG$146,20,FALSE)/1000</f>
        <v>91.297767199999996</v>
      </c>
      <c r="J11" s="38">
        <f>VLOOKUP($A11,Extract_MSD_3006!$A$1:$CN$146,86,FALSE)/100</f>
        <v>0.23092569999999998</v>
      </c>
      <c r="K11" s="38">
        <f>VLOOKUP($A11,Extract_MSD_3006!$A$1:$CN$146,87,FALSE)/100</f>
        <v>0.19708310000000001</v>
      </c>
      <c r="L11" s="38">
        <f>VLOOKUP($A11,Extract_MSD_3006!$A$1:$CN$146,88,FALSE)/100</f>
        <v>5.3847600000000002E-2</v>
      </c>
      <c r="M11" s="38">
        <f>VLOOKUP($A11,Extract_MSD_3006!$A$1:$CN$146,89,FALSE)/100</f>
        <v>0.41528290000000001</v>
      </c>
      <c r="N11" s="38">
        <f>VLOOKUP($A11,Extract_MSD_3006!$A$1:$CN$146,90,FALSE)/100</f>
        <v>-0.19386700000000001</v>
      </c>
      <c r="O11" s="38">
        <f>VLOOKUP($A11,Extract_MSD_3006!$A$1:$CN$146,91,FALSE)/100</f>
        <v>0.4025878</v>
      </c>
      <c r="P11" s="38">
        <f>VLOOKUP($A11,Extract_MSD_3006!$A$1:$CN$146,92,FALSE)/100</f>
        <v>-0.18665859999999998</v>
      </c>
      <c r="Q11" s="36" t="str">
        <f>VLOOKUP(A11,'Liste action 2025'!$A$1:$H$154,5,FALSE)</f>
        <v>Non</v>
      </c>
      <c r="R11" s="39" t="s">
        <v>2518</v>
      </c>
      <c r="S11" s="40" t="s">
        <v>2517</v>
      </c>
      <c r="T11" s="40" t="s">
        <v>2518</v>
      </c>
      <c r="U11" s="40" t="s">
        <v>2517</v>
      </c>
      <c r="V11" s="40" t="s">
        <v>2518</v>
      </c>
      <c r="W11" s="40" t="s">
        <v>2518</v>
      </c>
      <c r="X11" s="40" t="s">
        <v>2518</v>
      </c>
      <c r="Y11" s="40" t="s">
        <v>2518</v>
      </c>
      <c r="Z11" s="41" t="s">
        <v>2517</v>
      </c>
    </row>
    <row r="12" spans="1:26" x14ac:dyDescent="0.3">
      <c r="A12" s="35" t="s">
        <v>995</v>
      </c>
      <c r="B12" s="36" t="str">
        <f>VLOOKUP($A12,Extract_MSD_3006!$A$1:$CG$146,9,FALSE)</f>
        <v>BNP Paribas</v>
      </c>
      <c r="C12" s="36" t="str">
        <f>VLOOKUP($A12,Extract_MSD_3006!$A$1:$CG$146,8,FALSE)</f>
        <v>France</v>
      </c>
      <c r="D12" s="36" t="str">
        <f>VLOOKUP($A12,Extract_MSD_3006!$A$1:$CG$146,51,FALSE)</f>
        <v>Services financiers</v>
      </c>
      <c r="E12" s="36" t="str">
        <f>VLOOKUP($A12,Extract_MSD_3006!$A$1:$CG$146,59,FALSE)</f>
        <v>Services financiers</v>
      </c>
      <c r="F12" s="36" t="str">
        <f>VLOOKUP($A12,Extract_MSD_3006!$A$1:$CG$146,60,FALSE)</f>
        <v>Banques</v>
      </c>
      <c r="G12" s="36" t="str">
        <f>VLOOKUP($A12,Extract_MSD_3006!$A$1:$CG$146,61,FALSE)</f>
        <v>Baques: Diversifiées</v>
      </c>
      <c r="H12" s="36" t="str">
        <f>VLOOKUP($A12,Extract_MSD_3006!$A$1:$CG$146,17,FALSE)</f>
        <v>Banks - Regional</v>
      </c>
      <c r="I12" s="37">
        <f>VLOOKUP($A12,Extract_MSD_3006!$A$1:$CG$146,20,FALSE)/1000</f>
        <v>86.903820999999994</v>
      </c>
      <c r="J12" s="38">
        <f>VLOOKUP($A12,Extract_MSD_3006!$A$1:$CN$146,86,FALSE)/100</f>
        <v>1.9651700000000001E-2</v>
      </c>
      <c r="K12" s="38">
        <f>VLOOKUP($A12,Extract_MSD_3006!$A$1:$CN$146,87,FALSE)/100</f>
        <v>0.24863849999999998</v>
      </c>
      <c r="L12" s="38">
        <f>VLOOKUP($A12,Extract_MSD_3006!$A$1:$CN$146,88,FALSE)/100</f>
        <v>-6.3353599999999996E-2</v>
      </c>
      <c r="M12" s="38">
        <f>VLOOKUP($A12,Extract_MSD_3006!$A$1:$CN$146,89,FALSE)/100</f>
        <v>0.47152299999999997</v>
      </c>
      <c r="N12" s="38">
        <f>VLOOKUP($A12,Extract_MSD_3006!$A$1:$CN$146,90,FALSE)/100</f>
        <v>-0.18408100000000002</v>
      </c>
      <c r="O12" s="38">
        <f>VLOOKUP($A12,Extract_MSD_3006!$A$1:$CN$146,91,FALSE)/100</f>
        <v>0.41481949999999995</v>
      </c>
      <c r="P12" s="38">
        <f>VLOOKUP($A12,Extract_MSD_3006!$A$1:$CN$146,92,FALSE)/100</f>
        <v>-0.3173494</v>
      </c>
      <c r="Q12" s="36" t="str">
        <f>VLOOKUP(A12,'Liste action 2025'!$A$1:$H$154,5,FALSE)</f>
        <v>Non</v>
      </c>
      <c r="R12" s="39" t="s">
        <v>2518</v>
      </c>
      <c r="S12" s="40" t="s">
        <v>2517</v>
      </c>
      <c r="T12" s="40" t="s">
        <v>2518</v>
      </c>
      <c r="U12" s="40" t="s">
        <v>2517</v>
      </c>
      <c r="V12" s="40" t="s">
        <v>2518</v>
      </c>
      <c r="W12" s="40" t="s">
        <v>2518</v>
      </c>
      <c r="X12" s="40" t="s">
        <v>2518</v>
      </c>
      <c r="Y12" s="40" t="s">
        <v>2518</v>
      </c>
      <c r="Z12" s="41" t="s">
        <v>2517</v>
      </c>
    </row>
    <row r="13" spans="1:26" x14ac:dyDescent="0.3">
      <c r="A13" s="35" t="s">
        <v>1034</v>
      </c>
      <c r="B13" s="36" t="str">
        <f>VLOOKUP($A13,Extract_MSD_3006!$A$1:$CG$146,9,FALSE)</f>
        <v>Bouygues</v>
      </c>
      <c r="C13" s="36" t="str">
        <f>VLOOKUP($A13,Extract_MSD_3006!$A$1:$CG$146,8,FALSE)</f>
        <v>France</v>
      </c>
      <c r="D13" s="36" t="str">
        <f>VLOOKUP($A13,Extract_MSD_3006!$A$1:$CG$146,51,FALSE)</f>
        <v>Valeurs industrielles</v>
      </c>
      <c r="E13" s="36" t="str">
        <f>VLOOKUP($A13,Extract_MSD_3006!$A$1:$CG$146,59,FALSE)</f>
        <v>Biens de production durable</v>
      </c>
      <c r="F13" s="36" t="str">
        <f>VLOOKUP($A13,Extract_MSD_3006!$A$1:$CG$146,60,FALSE)</f>
        <v>Manufacturing &amp; Production</v>
      </c>
      <c r="G13" s="36" t="str">
        <f>VLOOKUP($A13,Extract_MSD_3006!$A$1:$CG$146,61,FALSE)</f>
        <v>Construction</v>
      </c>
      <c r="H13" s="36" t="str">
        <f>VLOOKUP($A13,Extract_MSD_3006!$A$1:$CG$146,17,FALSE)</f>
        <v>Ingénierie &amp; Construction</v>
      </c>
      <c r="I13" s="37">
        <f>VLOOKUP($A13,Extract_MSD_3006!$A$1:$CG$146,20,FALSE)/1000</f>
        <v>14.595897300000001</v>
      </c>
      <c r="J13" s="38">
        <f>VLOOKUP($A13,Extract_MSD_3006!$A$1:$CN$146,86,FALSE)/100</f>
        <v>-0.10785460000000001</v>
      </c>
      <c r="K13" s="38">
        <f>VLOOKUP($A13,Extract_MSD_3006!$A$1:$CN$146,87,FALSE)/100</f>
        <v>0.28102709999999997</v>
      </c>
      <c r="L13" s="38">
        <f>VLOOKUP($A13,Extract_MSD_3006!$A$1:$CN$146,88,FALSE)/100</f>
        <v>-5.2397600000000003E-2</v>
      </c>
      <c r="M13" s="38">
        <f>VLOOKUP($A13,Extract_MSD_3006!$A$1:$CN$146,89,FALSE)/100</f>
        <v>-1.3670100000000001E-2</v>
      </c>
      <c r="N13" s="38">
        <f>VLOOKUP($A13,Extract_MSD_3006!$A$1:$CN$146,90,FALSE)/100</f>
        <v>-6.6789899999999999E-2</v>
      </c>
      <c r="O13" s="38">
        <f>VLOOKUP($A13,Extract_MSD_3006!$A$1:$CN$146,91,FALSE)/100</f>
        <v>0.26292280000000001</v>
      </c>
      <c r="P13" s="38">
        <f>VLOOKUP($A13,Extract_MSD_3006!$A$1:$CN$146,92,FALSE)/100</f>
        <v>-0.2371277</v>
      </c>
      <c r="Q13" s="36" t="str">
        <f>VLOOKUP(A13,'Liste action 2025'!$A$1:$H$154,5,FALSE)</f>
        <v>Non</v>
      </c>
      <c r="R13" s="39" t="s">
        <v>2518</v>
      </c>
      <c r="S13" s="40" t="s">
        <v>2517</v>
      </c>
      <c r="T13" s="40" t="s">
        <v>2518</v>
      </c>
      <c r="U13" s="40" t="s">
        <v>2518</v>
      </c>
      <c r="V13" s="40" t="s">
        <v>2518</v>
      </c>
      <c r="W13" s="40" t="s">
        <v>2518</v>
      </c>
      <c r="X13" s="40" t="s">
        <v>2518</v>
      </c>
      <c r="Y13" s="40" t="s">
        <v>2518</v>
      </c>
      <c r="Z13" s="41" t="s">
        <v>2517</v>
      </c>
    </row>
    <row r="14" spans="1:26" x14ac:dyDescent="0.3">
      <c r="A14" s="35" t="s">
        <v>1051</v>
      </c>
      <c r="B14" s="36" t="str">
        <f>VLOOKUP($A14,Extract_MSD_3006!$A$1:$CG$146,9,FALSE)</f>
        <v>Bureau Veritas SA</v>
      </c>
      <c r="C14" s="36" t="str">
        <f>VLOOKUP($A14,Extract_MSD_3006!$A$1:$CG$146,8,FALSE)</f>
        <v>France</v>
      </c>
      <c r="D14" s="36" t="str">
        <f>VLOOKUP($A14,Extract_MSD_3006!$A$1:$CG$146,51,FALSE)</f>
        <v>Valeurs industrielles</v>
      </c>
      <c r="E14" s="36" t="str">
        <f>VLOOKUP($A14,Extract_MSD_3006!$A$1:$CG$146,59,FALSE)</f>
        <v>Biens de production durable</v>
      </c>
      <c r="F14" s="36" t="str">
        <f>VLOOKUP($A14,Extract_MSD_3006!$A$1:$CG$146,60,FALSE)</f>
        <v>Services commerciaux</v>
      </c>
      <c r="G14" s="36" t="str">
        <f>VLOOKUP($A14,Extract_MSD_3006!$A$1:$CG$146,61,FALSE)</f>
        <v>Back office support, HR &amp; consulting</v>
      </c>
      <c r="H14" s="36" t="str">
        <f>VLOOKUP($A14,Extract_MSD_3006!$A$1:$CG$146,17,FALSE)</f>
        <v>Consulting Services</v>
      </c>
      <c r="I14" s="37">
        <f>VLOOKUP($A14,Extract_MSD_3006!$A$1:$CG$146,20,FALSE)/1000</f>
        <v>13.0481563</v>
      </c>
      <c r="J14" s="38">
        <f>VLOOKUP($A14,Extract_MSD_3006!$A$1:$CN$146,86,FALSE)/100</f>
        <v>0.31919550000000002</v>
      </c>
      <c r="K14" s="38">
        <f>VLOOKUP($A14,Extract_MSD_3006!$A$1:$CN$146,87,FALSE)/100</f>
        <v>-3.9414900000000003E-2</v>
      </c>
      <c r="L14" s="38">
        <f>VLOOKUP($A14,Extract_MSD_3006!$A$1:$CN$146,88,FALSE)/100</f>
        <v>-0.13845099999999999</v>
      </c>
      <c r="M14" s="38">
        <f>VLOOKUP($A14,Extract_MSD_3006!$A$1:$CN$146,89,FALSE)/100</f>
        <v>0.35753680000000004</v>
      </c>
      <c r="N14" s="38">
        <f>VLOOKUP($A14,Extract_MSD_3006!$A$1:$CN$146,90,FALSE)/100</f>
        <v>-6.4488400000000001E-2</v>
      </c>
      <c r="O14" s="38">
        <f>VLOOKUP($A14,Extract_MSD_3006!$A$1:$CN$146,91,FALSE)/100</f>
        <v>0.3385783</v>
      </c>
      <c r="P14" s="38">
        <f>VLOOKUP($A14,Extract_MSD_3006!$A$1:$CN$146,92,FALSE)/100</f>
        <v>-0.1946029</v>
      </c>
      <c r="Q14" s="36" t="str">
        <f>VLOOKUP(A14,'Liste action 2025'!$A$1:$H$154,5,FALSE)</f>
        <v>Non</v>
      </c>
      <c r="R14" s="39" t="s">
        <v>2518</v>
      </c>
      <c r="S14" s="40" t="s">
        <v>2517</v>
      </c>
      <c r="T14" s="40" t="s">
        <v>2518</v>
      </c>
      <c r="U14" s="40" t="s">
        <v>2518</v>
      </c>
      <c r="V14" s="40" t="s">
        <v>2518</v>
      </c>
      <c r="W14" s="40" t="s">
        <v>2518</v>
      </c>
      <c r="X14" s="40" t="s">
        <v>2518</v>
      </c>
      <c r="Y14" s="40" t="s">
        <v>2518</v>
      </c>
      <c r="Z14" s="41" t="s">
        <v>2517</v>
      </c>
    </row>
    <row r="15" spans="1:26" x14ac:dyDescent="0.3">
      <c r="A15" s="35" t="s">
        <v>1038</v>
      </c>
      <c r="B15" s="36" t="str">
        <f>VLOOKUP($A15,Extract_MSD_3006!$A$1:$CG$146,9,FALSE)</f>
        <v>Capgemini SE</v>
      </c>
      <c r="C15" s="36" t="str">
        <f>VLOOKUP($A15,Extract_MSD_3006!$A$1:$CG$146,8,FALSE)</f>
        <v>France</v>
      </c>
      <c r="D15" s="36" t="str">
        <f>VLOOKUP($A15,Extract_MSD_3006!$A$1:$CG$146,51,FALSE)</f>
        <v>Technologie</v>
      </c>
      <c r="E15" s="36" t="str">
        <f>VLOOKUP($A15,Extract_MSD_3006!$A$1:$CG$146,59,FALSE)</f>
        <v>Technologie</v>
      </c>
      <c r="F15" s="36" t="str">
        <f>VLOOKUP($A15,Extract_MSD_3006!$A$1:$CG$146,60,FALSE)</f>
        <v>Technologies de l'information</v>
      </c>
      <c r="G15" s="36" t="str">
        <f>VLOOKUP($A15,Extract_MSD_3006!$A$1:$CG$146,61,FALSE)</f>
        <v>Logiciels et systèmes de services informatiques</v>
      </c>
      <c r="H15" s="36" t="str">
        <f>VLOOKUP($A15,Extract_MSD_3006!$A$1:$CG$146,17,FALSE)</f>
        <v>Services de Technologie de l'Information</v>
      </c>
      <c r="I15" s="37">
        <f>VLOOKUP($A15,Extract_MSD_3006!$A$1:$CG$146,20,FALSE)/1000</f>
        <v>24.685131300000002</v>
      </c>
      <c r="J15" s="38">
        <f>VLOOKUP($A15,Extract_MSD_3006!$A$1:$CN$146,86,FALSE)/100</f>
        <v>-0.14410600000000001</v>
      </c>
      <c r="K15" s="38">
        <f>VLOOKUP($A15,Extract_MSD_3006!$A$1:$CN$146,87,FALSE)/100</f>
        <v>0.2311638</v>
      </c>
      <c r="L15" s="38">
        <f>VLOOKUP($A15,Extract_MSD_3006!$A$1:$CN$146,88,FALSE)/100</f>
        <v>-0.26519720000000002</v>
      </c>
      <c r="M15" s="38">
        <f>VLOOKUP($A15,Extract_MSD_3006!$A$1:$CN$146,89,FALSE)/100</f>
        <v>0.71490539999999991</v>
      </c>
      <c r="N15" s="38">
        <f>VLOOKUP($A15,Extract_MSD_3006!$A$1:$CN$146,90,FALSE)/100</f>
        <v>0.1767677</v>
      </c>
      <c r="O15" s="38">
        <f>VLOOKUP($A15,Extract_MSD_3006!$A$1:$CN$146,91,FALSE)/100</f>
        <v>0.27419360000000004</v>
      </c>
      <c r="P15" s="38">
        <f>VLOOKUP($A15,Extract_MSD_3006!$A$1:$CN$146,92,FALSE)/100</f>
        <v>-0.1050662</v>
      </c>
      <c r="Q15" s="36" t="str">
        <f>VLOOKUP(A15,'Liste action 2025'!$A$1:$H$154,5,FALSE)</f>
        <v>Non</v>
      </c>
      <c r="R15" s="39" t="s">
        <v>2518</v>
      </c>
      <c r="S15" s="40" t="s">
        <v>2517</v>
      </c>
      <c r="T15" s="40" t="s">
        <v>2518</v>
      </c>
      <c r="U15" s="40" t="s">
        <v>2518</v>
      </c>
      <c r="V15" s="40" t="s">
        <v>2518</v>
      </c>
      <c r="W15" s="40" t="s">
        <v>2518</v>
      </c>
      <c r="X15" s="40" t="s">
        <v>2518</v>
      </c>
      <c r="Y15" s="40" t="s">
        <v>2518</v>
      </c>
      <c r="Z15" s="41" t="s">
        <v>2517</v>
      </c>
    </row>
    <row r="16" spans="1:26" x14ac:dyDescent="0.3">
      <c r="A16" s="35" t="s">
        <v>1011</v>
      </c>
      <c r="B16" s="36" t="str">
        <f>VLOOKUP($A16,Extract_MSD_3006!$A$1:$CG$146,9,FALSE)</f>
        <v>Carrefour</v>
      </c>
      <c r="C16" s="36" t="str">
        <f>VLOOKUP($A16,Extract_MSD_3006!$A$1:$CG$146,8,FALSE)</f>
        <v>France</v>
      </c>
      <c r="D16" s="36" t="str">
        <f>VLOOKUP($A16,Extract_MSD_3006!$A$1:$CG$146,51,FALSE)</f>
        <v>Consommation défensive</v>
      </c>
      <c r="E16" s="36" t="str">
        <f>VLOOKUP($A16,Extract_MSD_3006!$A$1:$CG$146,59,FALSE)</f>
        <v>Biens de consommation non cyclique</v>
      </c>
      <c r="F16" s="36" t="str">
        <f>VLOOKUP($A16,Extract_MSD_3006!$A$1:$CG$146,60,FALSE)</f>
        <v>Personal Care, Drug &amp; Grocery Stores</v>
      </c>
      <c r="G16" s="36" t="str">
        <f>VLOOKUP($A16,Extract_MSD_3006!$A$1:$CG$146,61,FALSE)</f>
        <v>Chaines de pharmacie et d'épicerie</v>
      </c>
      <c r="H16" s="36" t="str">
        <f>VLOOKUP($A16,Extract_MSD_3006!$A$1:$CG$146,17,FALSE)</f>
        <v>Epiceries</v>
      </c>
      <c r="I16" s="37">
        <f>VLOOKUP($A16,Extract_MSD_3006!$A$1:$CG$146,20,FALSE)/1000</f>
        <v>8.3582739000000004</v>
      </c>
      <c r="J16" s="38">
        <f>VLOOKUP($A16,Extract_MSD_3006!$A$1:$CN$146,86,FALSE)/100</f>
        <v>-0.11862360000000001</v>
      </c>
      <c r="K16" s="38">
        <f>VLOOKUP($A16,Extract_MSD_3006!$A$1:$CN$146,87,FALSE)/100</f>
        <v>9.49488E-2</v>
      </c>
      <c r="L16" s="38">
        <f>VLOOKUP($A16,Extract_MSD_3006!$A$1:$CN$146,88,FALSE)/100</f>
        <v>3.4150999999999999E-3</v>
      </c>
      <c r="M16" s="38">
        <f>VLOOKUP($A16,Extract_MSD_3006!$A$1:$CN$146,89,FALSE)/100</f>
        <v>0.18210979999999999</v>
      </c>
      <c r="N16" s="38">
        <f>VLOOKUP($A16,Extract_MSD_3006!$A$1:$CN$146,90,FALSE)/100</f>
        <v>-4.6153899999999998E-2</v>
      </c>
      <c r="O16" s="38">
        <f>VLOOKUP($A16,Extract_MSD_3006!$A$1:$CN$146,91,FALSE)/100</f>
        <v>3.3534500000000002E-2</v>
      </c>
      <c r="P16" s="38">
        <f>VLOOKUP($A16,Extract_MSD_3006!$A$1:$CN$146,92,FALSE)/100</f>
        <v>-0.14800440000000001</v>
      </c>
      <c r="Q16" s="36" t="str">
        <f>VLOOKUP(A16,'Liste action 2025'!$A$1:$H$154,5,FALSE)</f>
        <v>Non</v>
      </c>
      <c r="R16" s="39" t="s">
        <v>2518</v>
      </c>
      <c r="S16" s="40" t="s">
        <v>2517</v>
      </c>
      <c r="T16" s="40" t="s">
        <v>2518</v>
      </c>
      <c r="U16" s="40" t="s">
        <v>2518</v>
      </c>
      <c r="V16" s="40" t="s">
        <v>2518</v>
      </c>
      <c r="W16" s="40" t="s">
        <v>2518</v>
      </c>
      <c r="X16" s="40" t="s">
        <v>2518</v>
      </c>
      <c r="Y16" s="40" t="s">
        <v>2518</v>
      </c>
      <c r="Z16" s="41" t="s">
        <v>2517</v>
      </c>
    </row>
    <row r="17" spans="1:26" x14ac:dyDescent="0.3">
      <c r="A17" s="35" t="s">
        <v>996</v>
      </c>
      <c r="B17" s="36" t="str">
        <f>VLOOKUP($A17,Extract_MSD_3006!$A$1:$CG$146,9,FALSE)</f>
        <v>Credit Agricole SA</v>
      </c>
      <c r="C17" s="36" t="str">
        <f>VLOOKUP($A17,Extract_MSD_3006!$A$1:$CG$146,8,FALSE)</f>
        <v>France</v>
      </c>
      <c r="D17" s="36" t="str">
        <f>VLOOKUP($A17,Extract_MSD_3006!$A$1:$CG$146,51,FALSE)</f>
        <v>Services financiers</v>
      </c>
      <c r="E17" s="36" t="str">
        <f>VLOOKUP($A17,Extract_MSD_3006!$A$1:$CG$146,59,FALSE)</f>
        <v>Services financiers</v>
      </c>
      <c r="F17" s="36" t="str">
        <f>VLOOKUP($A17,Extract_MSD_3006!$A$1:$CG$146,60,FALSE)</f>
        <v>Banques</v>
      </c>
      <c r="G17" s="36" t="str">
        <f>VLOOKUP($A17,Extract_MSD_3006!$A$1:$CG$146,61,FALSE)</f>
        <v>Baques: Diversifiées</v>
      </c>
      <c r="H17" s="36" t="str">
        <f>VLOOKUP($A17,Extract_MSD_3006!$A$1:$CG$146,17,FALSE)</f>
        <v>Banks - Regional</v>
      </c>
      <c r="I17" s="37">
        <f>VLOOKUP($A17,Extract_MSD_3006!$A$1:$CG$146,20,FALSE)/1000</f>
        <v>48.444775</v>
      </c>
      <c r="J17" s="38">
        <f>VLOOKUP($A17,Extract_MSD_3006!$A$1:$CN$146,86,FALSE)/100</f>
        <v>0.1157796</v>
      </c>
      <c r="K17" s="38">
        <f>VLOOKUP($A17,Extract_MSD_3006!$A$1:$CN$146,87,FALSE)/100</f>
        <v>0.41409820000000003</v>
      </c>
      <c r="L17" s="38">
        <f>VLOOKUP($A17,Extract_MSD_3006!$A$1:$CN$146,88,FALSE)/100</f>
        <v>-0.1329881</v>
      </c>
      <c r="M17" s="38">
        <f>VLOOKUP($A17,Extract_MSD_3006!$A$1:$CN$146,89,FALSE)/100</f>
        <v>0.2936047</v>
      </c>
      <c r="N17" s="38">
        <f>VLOOKUP($A17,Extract_MSD_3006!$A$1:$CN$146,90,FALSE)/100</f>
        <v>-0.20154740000000002</v>
      </c>
      <c r="O17" s="38">
        <f>VLOOKUP($A17,Extract_MSD_3006!$A$1:$CN$146,91,FALSE)/100</f>
        <v>0.44379640000000004</v>
      </c>
      <c r="P17" s="38">
        <f>VLOOKUP($A17,Extract_MSD_3006!$A$1:$CN$146,92,FALSE)/100</f>
        <v>-0.24297660000000001</v>
      </c>
      <c r="Q17" s="36" t="str">
        <f>VLOOKUP(A17,'Liste action 2025'!$A$1:$H$154,5,FALSE)</f>
        <v>Non</v>
      </c>
      <c r="R17" s="39" t="s">
        <v>2518</v>
      </c>
      <c r="S17" s="40" t="s">
        <v>2517</v>
      </c>
      <c r="T17" s="40" t="s">
        <v>2518</v>
      </c>
      <c r="U17" s="40" t="s">
        <v>2518</v>
      </c>
      <c r="V17" s="40" t="s">
        <v>2518</v>
      </c>
      <c r="W17" s="40" t="s">
        <v>2518</v>
      </c>
      <c r="X17" s="40" t="s">
        <v>2518</v>
      </c>
      <c r="Y17" s="40" t="s">
        <v>2518</v>
      </c>
      <c r="Z17" s="41" t="s">
        <v>2517</v>
      </c>
    </row>
    <row r="18" spans="1:26" x14ac:dyDescent="0.3">
      <c r="A18" s="35" t="s">
        <v>982</v>
      </c>
      <c r="B18" s="36" t="str">
        <f>VLOOKUP($A18,Extract_MSD_3006!$A$1:$CG$146,9,FALSE)</f>
        <v>Danone SA</v>
      </c>
      <c r="C18" s="36" t="str">
        <f>VLOOKUP($A18,Extract_MSD_3006!$A$1:$CG$146,8,FALSE)</f>
        <v>France</v>
      </c>
      <c r="D18" s="36" t="str">
        <f>VLOOKUP($A18,Extract_MSD_3006!$A$1:$CG$146,51,FALSE)</f>
        <v>Consommation défensive</v>
      </c>
      <c r="E18" s="36" t="str">
        <f>VLOOKUP($A18,Extract_MSD_3006!$A$1:$CG$146,59,FALSE)</f>
        <v>Biens de consommation non cyclique</v>
      </c>
      <c r="F18" s="36" t="str">
        <f>VLOOKUP($A18,Extract_MSD_3006!$A$1:$CG$146,60,FALSE)</f>
        <v>Aliments,boissons et Tabac</v>
      </c>
      <c r="G18" s="36" t="str">
        <f>VLOOKUP($A18,Extract_MSD_3006!$A$1:$CG$146,61,FALSE)</f>
        <v>Aliments</v>
      </c>
      <c r="H18" s="36" t="str">
        <f>VLOOKUP($A18,Extract_MSD_3006!$A$1:$CG$146,17,FALSE)</f>
        <v>Packaged Foods</v>
      </c>
      <c r="I18" s="37">
        <f>VLOOKUP($A18,Extract_MSD_3006!$A$1:$CG$146,20,FALSE)/1000</f>
        <v>44.709198100000002</v>
      </c>
      <c r="J18" s="38">
        <f>VLOOKUP($A18,Extract_MSD_3006!$A$1:$CN$146,86,FALSE)/100</f>
        <v>0.1455351</v>
      </c>
      <c r="K18" s="38">
        <f>VLOOKUP($A18,Extract_MSD_3006!$A$1:$CN$146,87,FALSE)/100</f>
        <v>0.23258180000000001</v>
      </c>
      <c r="L18" s="38">
        <f>VLOOKUP($A18,Extract_MSD_3006!$A$1:$CN$146,88,FALSE)/100</f>
        <v>-6.2648800000000004E-2</v>
      </c>
      <c r="M18" s="38">
        <f>VLOOKUP($A18,Extract_MSD_3006!$A$1:$CN$146,89,FALSE)/100</f>
        <v>5.1525299999999996E-2</v>
      </c>
      <c r="N18" s="38">
        <f>VLOOKUP($A18,Extract_MSD_3006!$A$1:$CN$146,90,FALSE)/100</f>
        <v>-0.24411370000000002</v>
      </c>
      <c r="O18" s="38">
        <f>VLOOKUP($A18,Extract_MSD_3006!$A$1:$CN$146,91,FALSE)/100</f>
        <v>0.23297029999999999</v>
      </c>
      <c r="P18" s="38">
        <f>VLOOKUP($A18,Extract_MSD_3006!$A$1:$CN$146,92,FALSE)/100</f>
        <v>-9.3495399999999992E-2</v>
      </c>
      <c r="Q18" s="36" t="str">
        <f>VLOOKUP(A18,'Liste action 2025'!$A$1:$H$154,5,FALSE)</f>
        <v>Non</v>
      </c>
      <c r="R18" s="39" t="s">
        <v>2517</v>
      </c>
      <c r="S18" s="40" t="s">
        <v>2517</v>
      </c>
      <c r="T18" s="40" t="s">
        <v>2518</v>
      </c>
      <c r="U18" s="40" t="s">
        <v>2517</v>
      </c>
      <c r="V18" s="40" t="s">
        <v>2518</v>
      </c>
      <c r="W18" s="40" t="s">
        <v>2518</v>
      </c>
      <c r="X18" s="40" t="s">
        <v>2518</v>
      </c>
      <c r="Y18" s="40" t="s">
        <v>2518</v>
      </c>
      <c r="Z18" s="41" t="s">
        <v>2517</v>
      </c>
    </row>
    <row r="19" spans="1:26" x14ac:dyDescent="0.3">
      <c r="A19" s="35" t="s">
        <v>1039</v>
      </c>
      <c r="B19" s="36" t="str">
        <f>VLOOKUP($A19,Extract_MSD_3006!$A$1:$CG$146,9,FALSE)</f>
        <v>Dassault Systemes SE</v>
      </c>
      <c r="C19" s="36" t="str">
        <f>VLOOKUP($A19,Extract_MSD_3006!$A$1:$CG$146,8,FALSE)</f>
        <v>France</v>
      </c>
      <c r="D19" s="36" t="str">
        <f>VLOOKUP($A19,Extract_MSD_3006!$A$1:$CG$146,51,FALSE)</f>
        <v>Technologie</v>
      </c>
      <c r="E19" s="36" t="str">
        <f>VLOOKUP($A19,Extract_MSD_3006!$A$1:$CG$146,59,FALSE)</f>
        <v>Technologie</v>
      </c>
      <c r="F19" s="36" t="str">
        <f>VLOOKUP($A19,Extract_MSD_3006!$A$1:$CG$146,60,FALSE)</f>
        <v>Technologies de l'information</v>
      </c>
      <c r="G19" s="36" t="str">
        <f>VLOOKUP($A19,Extract_MSD_3006!$A$1:$CG$146,61,FALSE)</f>
        <v>Logiciels et systèmes de services informatiques</v>
      </c>
      <c r="H19" s="36" t="str">
        <f>VLOOKUP($A19,Extract_MSD_3006!$A$1:$CG$146,17,FALSE)</f>
        <v>Software - Application</v>
      </c>
      <c r="I19" s="37">
        <f>VLOOKUP($A19,Extract_MSD_3006!$A$1:$CG$146,20,FALSE)/1000</f>
        <v>40.7345927</v>
      </c>
      <c r="J19" s="38">
        <f>VLOOKUP($A19,Extract_MSD_3006!$A$1:$CN$146,86,FALSE)/100</f>
        <v>-0.23748159999999999</v>
      </c>
      <c r="K19" s="38">
        <f>VLOOKUP($A19,Extract_MSD_3006!$A$1:$CN$146,87,FALSE)/100</f>
        <v>0.32691450000000005</v>
      </c>
      <c r="L19" s="38">
        <f>VLOOKUP($A19,Extract_MSD_3006!$A$1:$CN$146,88,FALSE)/100</f>
        <v>-0.35643279999999999</v>
      </c>
      <c r="M19" s="38">
        <f>VLOOKUP($A19,Extract_MSD_3006!$A$1:$CN$146,89,FALSE)/100</f>
        <v>0.57755040000000002</v>
      </c>
      <c r="N19" s="38">
        <f>VLOOKUP($A19,Extract_MSD_3006!$A$1:$CN$146,90,FALSE)/100</f>
        <v>0.13851929999999998</v>
      </c>
      <c r="O19" s="38">
        <f>VLOOKUP($A19,Extract_MSD_3006!$A$1:$CN$146,91,FALSE)/100</f>
        <v>0.4194793</v>
      </c>
      <c r="P19" s="38">
        <f>VLOOKUP($A19,Extract_MSD_3006!$A$1:$CN$146,92,FALSE)/100</f>
        <v>0.17710799999999999</v>
      </c>
      <c r="Q19" s="36" t="str">
        <f>VLOOKUP(A19,'Liste action 2025'!$A$1:$H$154,5,FALSE)</f>
        <v>Non</v>
      </c>
      <c r="R19" s="39" t="s">
        <v>2517</v>
      </c>
      <c r="S19" s="40" t="s">
        <v>2517</v>
      </c>
      <c r="T19" s="40" t="s">
        <v>2518</v>
      </c>
      <c r="U19" s="40" t="s">
        <v>2518</v>
      </c>
      <c r="V19" s="40" t="s">
        <v>2518</v>
      </c>
      <c r="W19" s="40" t="s">
        <v>2518</v>
      </c>
      <c r="X19" s="40" t="s">
        <v>2518</v>
      </c>
      <c r="Y19" s="40" t="s">
        <v>2518</v>
      </c>
      <c r="Z19" s="41" t="s">
        <v>2517</v>
      </c>
    </row>
    <row r="20" spans="1:26" x14ac:dyDescent="0.3">
      <c r="A20" s="35" t="s">
        <v>1025</v>
      </c>
      <c r="B20" s="36" t="str">
        <f>VLOOKUP($A20,Extract_MSD_3006!$A$1:$CG$146,9,FALSE)</f>
        <v>Edenred SE</v>
      </c>
      <c r="C20" s="36" t="str">
        <f>VLOOKUP($A20,Extract_MSD_3006!$A$1:$CG$146,8,FALSE)</f>
        <v>France</v>
      </c>
      <c r="D20" s="36" t="str">
        <f>VLOOKUP($A20,Extract_MSD_3006!$A$1:$CG$146,51,FALSE)</f>
        <v>Services financiers</v>
      </c>
      <c r="E20" s="36" t="str">
        <f>VLOOKUP($A20,Extract_MSD_3006!$A$1:$CG$146,59,FALSE)</f>
        <v>Consommation Cyclique</v>
      </c>
      <c r="F20" s="36" t="str">
        <f>VLOOKUP($A20,Extract_MSD_3006!$A$1:$CG$146,60,FALSE)</f>
        <v>Loisir</v>
      </c>
      <c r="G20" s="36" t="str">
        <f>VLOOKUP($A20,Extract_MSD_3006!$A$1:$CG$146,61,FALSE)</f>
        <v>Hotel/motel</v>
      </c>
      <c r="H20" s="36" t="str">
        <f>VLOOKUP($A20,Extract_MSD_3006!$A$1:$CG$146,17,FALSE)</f>
        <v>Services de crédit</v>
      </c>
      <c r="I20" s="37">
        <f>VLOOKUP($A20,Extract_MSD_3006!$A$1:$CG$146,20,FALSE)/1000</f>
        <v>6.3133383000000007</v>
      </c>
      <c r="J20" s="38">
        <f>VLOOKUP($A20,Extract_MSD_3006!$A$1:$CN$146,86,FALSE)/100</f>
        <v>-0.39323970000000003</v>
      </c>
      <c r="K20" s="38">
        <f>VLOOKUP($A20,Extract_MSD_3006!$A$1:$CN$146,87,FALSE)/100</f>
        <v>8.3726400000000006E-2</v>
      </c>
      <c r="L20" s="38">
        <f>VLOOKUP($A20,Extract_MSD_3006!$A$1:$CN$146,88,FALSE)/100</f>
        <v>0.27631250000000002</v>
      </c>
      <c r="M20" s="38">
        <f>VLOOKUP($A20,Extract_MSD_3006!$A$1:$CN$146,89,FALSE)/100</f>
        <v>-0.10967460000000001</v>
      </c>
      <c r="N20" s="38">
        <f>VLOOKUP($A20,Extract_MSD_3006!$A$1:$CN$146,90,FALSE)/100</f>
        <v>2.1908899999999999E-2</v>
      </c>
      <c r="O20" s="38">
        <f>VLOOKUP($A20,Extract_MSD_3006!$A$1:$CN$146,91,FALSE)/100</f>
        <v>0.46247280000000002</v>
      </c>
      <c r="P20" s="38">
        <f>VLOOKUP($A20,Extract_MSD_3006!$A$1:$CN$146,92,FALSE)/100</f>
        <v>0.36310999999999999</v>
      </c>
      <c r="Q20" s="36" t="str">
        <f>VLOOKUP(A20,'Liste action 2025'!$A$1:$H$154,5,FALSE)</f>
        <v>Non</v>
      </c>
      <c r="R20" s="39" t="s">
        <v>2518</v>
      </c>
      <c r="S20" s="40" t="s">
        <v>2517</v>
      </c>
      <c r="T20" s="40" t="s">
        <v>2518</v>
      </c>
      <c r="U20" s="40" t="s">
        <v>2518</v>
      </c>
      <c r="V20" s="40" t="s">
        <v>2518</v>
      </c>
      <c r="W20" s="40" t="s">
        <v>2518</v>
      </c>
      <c r="X20" s="40" t="s">
        <v>2518</v>
      </c>
      <c r="Y20" s="40" t="s">
        <v>2518</v>
      </c>
      <c r="Z20" s="41" t="s">
        <v>2517</v>
      </c>
    </row>
    <row r="21" spans="1:26" x14ac:dyDescent="0.3">
      <c r="A21" s="35" t="s">
        <v>984</v>
      </c>
      <c r="B21" s="36" t="str">
        <f>VLOOKUP($A21,Extract_MSD_3006!$A$1:$CG$146,9,FALSE)</f>
        <v>Engie SA</v>
      </c>
      <c r="C21" s="36" t="str">
        <f>VLOOKUP($A21,Extract_MSD_3006!$A$1:$CG$146,8,FALSE)</f>
        <v>France</v>
      </c>
      <c r="D21" s="36" t="str">
        <f>VLOOKUP($A21,Extract_MSD_3006!$A$1:$CG$146,51,FALSE)</f>
        <v>Servs au public</v>
      </c>
      <c r="E21" s="36" t="str">
        <f>VLOOKUP($A21,Extract_MSD_3006!$A$1:$CG$146,59,FALSE)</f>
        <v>Servs au public</v>
      </c>
      <c r="F21" s="36" t="str">
        <f>VLOOKUP($A21,Extract_MSD_3006!$A$1:$CG$146,60,FALSE)</f>
        <v>Servs au public</v>
      </c>
      <c r="G21" s="36" t="str">
        <f>VLOOKUP($A21,Extract_MSD_3006!$A$1:$CG$146,61,FALSE)</f>
        <v>Serv au pblc: varié</v>
      </c>
      <c r="H21" s="36" t="str">
        <f>VLOOKUP($A21,Extract_MSD_3006!$A$1:$CG$146,17,FALSE)</f>
        <v>Utilities - Diversified</v>
      </c>
      <c r="I21" s="37">
        <f>VLOOKUP($A21,Extract_MSD_3006!$A$1:$CG$146,20,FALSE)/1000</f>
        <v>48.105853000000003</v>
      </c>
      <c r="J21" s="38">
        <f>VLOOKUP($A21,Extract_MSD_3006!$A$1:$CN$146,86,FALSE)/100</f>
        <v>5.1639699999999997E-2</v>
      </c>
      <c r="K21" s="38">
        <f>VLOOKUP($A21,Extract_MSD_3006!$A$1:$CN$146,87,FALSE)/100</f>
        <v>0.29354649999999999</v>
      </c>
      <c r="L21" s="38">
        <f>VLOOKUP($A21,Extract_MSD_3006!$A$1:$CN$146,88,FALSE)/100</f>
        <v>9.40526E-2</v>
      </c>
      <c r="M21" s="38">
        <f>VLOOKUP($A21,Extract_MSD_3006!$A$1:$CN$146,89,FALSE)/100</f>
        <v>8.1789100000000003E-2</v>
      </c>
      <c r="N21" s="38">
        <f>VLOOKUP($A21,Extract_MSD_3006!$A$1:$CN$146,90,FALSE)/100</f>
        <v>-0.13055559999999999</v>
      </c>
      <c r="O21" s="38">
        <f>VLOOKUP($A21,Extract_MSD_3006!$A$1:$CN$146,91,FALSE)/100</f>
        <v>0.20958079999999998</v>
      </c>
      <c r="P21" s="38">
        <f>VLOOKUP($A21,Extract_MSD_3006!$A$1:$CN$146,92,FALSE)/100</f>
        <v>-7.60377E-2</v>
      </c>
      <c r="Q21" s="36" t="str">
        <f>VLOOKUP(A21,'Liste action 2025'!$A$1:$H$154,5,FALSE)</f>
        <v>Non</v>
      </c>
      <c r="R21" s="39" t="s">
        <v>2518</v>
      </c>
      <c r="S21" s="40" t="s">
        <v>2517</v>
      </c>
      <c r="T21" s="40" t="s">
        <v>2518</v>
      </c>
      <c r="U21" s="40" t="s">
        <v>2518</v>
      </c>
      <c r="V21" s="40" t="s">
        <v>2518</v>
      </c>
      <c r="W21" s="40" t="s">
        <v>2518</v>
      </c>
      <c r="X21" s="40" t="s">
        <v>2518</v>
      </c>
      <c r="Y21" s="40" t="s">
        <v>2518</v>
      </c>
      <c r="Z21" s="41" t="s">
        <v>2517</v>
      </c>
    </row>
    <row r="22" spans="1:26" x14ac:dyDescent="0.3">
      <c r="A22" s="35" t="s">
        <v>1046</v>
      </c>
      <c r="B22" s="36" t="str">
        <f>VLOOKUP($A22,Extract_MSD_3006!$A$1:$CG$146,9,FALSE)</f>
        <v>Essilorluxottica</v>
      </c>
      <c r="C22" s="36" t="str">
        <f>VLOOKUP($A22,Extract_MSD_3006!$A$1:$CG$146,8,FALSE)</f>
        <v>France</v>
      </c>
      <c r="D22" s="36" t="str">
        <f>VLOOKUP($A22,Extract_MSD_3006!$A$1:$CG$146,51,FALSE)</f>
        <v>Soins de santé</v>
      </c>
      <c r="E22" s="36" t="str">
        <f>VLOOKUP($A22,Extract_MSD_3006!$A$1:$CG$146,59,FALSE)</f>
        <v>Soins de santé</v>
      </c>
      <c r="F22" s="36" t="str">
        <f>VLOOKUP($A22,Extract_MSD_3006!$A$1:$CG$146,60,FALSE)</f>
        <v>Medical Equipment And Services</v>
      </c>
      <c r="G22" s="36" t="str">
        <f>VLOOKUP($A22,Extract_MSD_3006!$A$1:$CG$146,61,FALSE)</f>
        <v>Fournitures et instruments dentaires et médicaux</v>
      </c>
      <c r="H22" s="36" t="str">
        <f>VLOOKUP($A22,Extract_MSD_3006!$A$1:$CG$146,17,FALSE)</f>
        <v>Instruments et fournitures Médicales</v>
      </c>
      <c r="I22" s="37">
        <f>VLOOKUP($A22,Extract_MSD_3006!$A$1:$CG$146,20,FALSE)/1000</f>
        <v>108.0472934</v>
      </c>
      <c r="J22" s="38">
        <f>VLOOKUP($A22,Extract_MSD_3006!$A$1:$CN$146,86,FALSE)/100</f>
        <v>0.3191079</v>
      </c>
      <c r="K22" s="38">
        <f>VLOOKUP($A22,Extract_MSD_3006!$A$1:$CN$146,87,FALSE)/100</f>
        <v>9.2375900000000011E-2</v>
      </c>
      <c r="L22" s="38">
        <f>VLOOKUP($A22,Extract_MSD_3006!$A$1:$CN$146,88,FALSE)/100</f>
        <v>-8.2941699999999993E-2</v>
      </c>
      <c r="M22" s="38">
        <f>VLOOKUP($A22,Extract_MSD_3006!$A$1:$CN$146,89,FALSE)/100</f>
        <v>0.47644060000000005</v>
      </c>
      <c r="N22" s="38">
        <f>VLOOKUP($A22,Extract_MSD_3006!$A$1:$CN$146,90,FALSE)/100</f>
        <v>-5.2282799999999997E-2</v>
      </c>
      <c r="O22" s="38">
        <f>VLOOKUP($A22,Extract_MSD_3006!$A$1:$CN$146,91,FALSE)/100</f>
        <v>0.2479855</v>
      </c>
      <c r="P22" s="38">
        <f>VLOOKUP($A22,Extract_MSD_3006!$A$1:$CN$146,92,FALSE)/100</f>
        <v>-2.5837300000000001E-2</v>
      </c>
      <c r="Q22" s="36" t="str">
        <f>VLOOKUP(A22,'Liste action 2025'!$A$1:$H$154,5,FALSE)</f>
        <v>Non</v>
      </c>
      <c r="R22" s="39" t="s">
        <v>2518</v>
      </c>
      <c r="S22" s="40" t="s">
        <v>2517</v>
      </c>
      <c r="T22" s="40" t="s">
        <v>2518</v>
      </c>
      <c r="U22" s="40" t="s">
        <v>2517</v>
      </c>
      <c r="V22" s="40" t="s">
        <v>2518</v>
      </c>
      <c r="W22" s="40" t="s">
        <v>2518</v>
      </c>
      <c r="X22" s="40" t="s">
        <v>2518</v>
      </c>
      <c r="Y22" s="40" t="s">
        <v>2518</v>
      </c>
      <c r="Z22" s="41" t="s">
        <v>2517</v>
      </c>
    </row>
    <row r="23" spans="1:26" x14ac:dyDescent="0.3">
      <c r="A23" s="35" t="s">
        <v>1047</v>
      </c>
      <c r="B23" s="36" t="str">
        <f>VLOOKUP($A23,Extract_MSD_3006!$A$1:$CG$146,9,FALSE)</f>
        <v>Eurofins Scientific SE</v>
      </c>
      <c r="C23" s="36" t="str">
        <f>VLOOKUP($A23,Extract_MSD_3006!$A$1:$CG$146,8,FALSE)</f>
        <v>France</v>
      </c>
      <c r="D23" s="36" t="str">
        <f>VLOOKUP($A23,Extract_MSD_3006!$A$1:$CG$146,51,FALSE)</f>
        <v>Soins de santé</v>
      </c>
      <c r="E23" s="36" t="str">
        <f>VLOOKUP($A23,Extract_MSD_3006!$A$1:$CG$146,59,FALSE)</f>
        <v>Soins de santé</v>
      </c>
      <c r="F23" s="36" t="str">
        <f>VLOOKUP($A23,Extract_MSD_3006!$A$1:$CG$146,60,FALSE)</f>
        <v>Medical Equipment And Services</v>
      </c>
      <c r="G23" s="36" t="str">
        <f>VLOOKUP($A23,Extract_MSD_3006!$A$1:$CG$146,61,FALSE)</f>
        <v>Services medicaux</v>
      </c>
      <c r="H23" s="36" t="str">
        <f>VLOOKUP($A23,Extract_MSD_3006!$A$1:$CG$146,17,FALSE)</f>
        <v>Diagnostics &amp; Research</v>
      </c>
      <c r="I23" s="37">
        <f>VLOOKUP($A23,Extract_MSD_3006!$A$1:$CG$146,20,FALSE)/1000</f>
        <v>10.826345</v>
      </c>
      <c r="J23" s="38">
        <f>VLOOKUP($A23,Extract_MSD_3006!$A$1:$CN$146,86,FALSE)/100</f>
        <v>-0.15547639999999999</v>
      </c>
      <c r="K23" s="38">
        <f>VLOOKUP($A23,Extract_MSD_3006!$A$1:$CN$146,87,FALSE)/100</f>
        <v>-0.10557710000000001</v>
      </c>
      <c r="L23" s="38">
        <f>VLOOKUP($A23,Extract_MSD_3006!$A$1:$CN$146,88,FALSE)/100</f>
        <v>-0.37444850000000002</v>
      </c>
      <c r="M23" s="38">
        <f>VLOOKUP($A23,Extract_MSD_3006!$A$1:$CN$146,89,FALSE)/100</f>
        <v>0.59522079999999999</v>
      </c>
      <c r="N23" s="38">
        <f>VLOOKUP($A23,Extract_MSD_3006!$A$1:$CN$146,90,FALSE)/100</f>
        <v>0.38870899999999997</v>
      </c>
      <c r="O23" s="38">
        <f>VLOOKUP($A23,Extract_MSD_3006!$A$1:$CN$146,91,FALSE)/100</f>
        <v>0.52478530000000001</v>
      </c>
      <c r="P23" s="38">
        <f>VLOOKUP($A23,Extract_MSD_3006!$A$1:$CN$146,92,FALSE)/100</f>
        <v>-0.35303390000000001</v>
      </c>
      <c r="Q23" s="36" t="str">
        <f>VLOOKUP(A23,'Liste action 2025'!$A$1:$H$154,5,FALSE)</f>
        <v>Non</v>
      </c>
      <c r="R23" s="39" t="s">
        <v>2518</v>
      </c>
      <c r="S23" s="40" t="s">
        <v>2517</v>
      </c>
      <c r="T23" s="40" t="s">
        <v>2518</v>
      </c>
      <c r="U23" s="40" t="s">
        <v>2518</v>
      </c>
      <c r="V23" s="40" t="s">
        <v>2518</v>
      </c>
      <c r="W23" s="40" t="s">
        <v>2518</v>
      </c>
      <c r="X23" s="40" t="s">
        <v>2518</v>
      </c>
      <c r="Y23" s="40" t="s">
        <v>2518</v>
      </c>
      <c r="Z23" s="41" t="s">
        <v>2517</v>
      </c>
    </row>
    <row r="24" spans="1:26" x14ac:dyDescent="0.3">
      <c r="A24" s="35" t="s">
        <v>1061</v>
      </c>
      <c r="B24" s="36" t="str">
        <f>VLOOKUP($A24,Extract_MSD_3006!$A$1:$CG$146,9,FALSE)</f>
        <v>Hermes International SA</v>
      </c>
      <c r="C24" s="36" t="str">
        <f>VLOOKUP($A24,Extract_MSD_3006!$A$1:$CG$146,8,FALSE)</f>
        <v>France</v>
      </c>
      <c r="D24" s="36" t="str">
        <f>VLOOKUP($A24,Extract_MSD_3006!$A$1:$CG$146,51,FALSE)</f>
        <v>Consommation cyclique</v>
      </c>
      <c r="E24" s="36" t="str">
        <f>VLOOKUP($A24,Extract_MSD_3006!$A$1:$CG$146,59,FALSE)</f>
        <v>Consommation Cyclique</v>
      </c>
      <c r="F24" s="36" t="str">
        <f>VLOOKUP($A24,Extract_MSD_3006!$A$1:$CG$146,60,FALSE)</f>
        <v>Produits de consommation</v>
      </c>
      <c r="G24" s="36" t="str">
        <f>VLOOKUP($A24,Extract_MSD_3006!$A$1:$CG$146,61,FALSE)</f>
        <v>Vêtements et chaussures textiles</v>
      </c>
      <c r="H24" s="36" t="str">
        <f>VLOOKUP($A24,Extract_MSD_3006!$A$1:$CG$146,17,FALSE)</f>
        <v>Luxury Goods</v>
      </c>
      <c r="I24" s="37">
        <f>VLOOKUP($A24,Extract_MSD_3006!$A$1:$CG$146,20,FALSE)/1000</f>
        <v>238.49952039999999</v>
      </c>
      <c r="J24" s="38">
        <f>VLOOKUP($A24,Extract_MSD_3006!$A$1:$CN$146,86,FALSE)/100</f>
        <v>0.22316030000000001</v>
      </c>
      <c r="K24" s="38">
        <f>VLOOKUP($A24,Extract_MSD_3006!$A$1:$CN$146,87,FALSE)/100</f>
        <v>0.33688580000000001</v>
      </c>
      <c r="L24" s="38">
        <f>VLOOKUP($A24,Extract_MSD_3006!$A$1:$CN$146,88,FALSE)/100</f>
        <v>-5.4036500000000001E-2</v>
      </c>
      <c r="M24" s="38">
        <f>VLOOKUP($A24,Extract_MSD_3006!$A$1:$CN$146,89,FALSE)/100</f>
        <v>0.75142110000000006</v>
      </c>
      <c r="N24" s="38">
        <f>VLOOKUP($A24,Extract_MSD_3006!$A$1:$CN$146,90,FALSE)/100</f>
        <v>0.327154</v>
      </c>
      <c r="O24" s="38">
        <f>VLOOKUP($A24,Extract_MSD_3006!$A$1:$CN$146,91,FALSE)/100</f>
        <v>0.38356020000000002</v>
      </c>
      <c r="P24" s="38">
        <f>VLOOKUP($A24,Extract_MSD_3006!$A$1:$CN$146,92,FALSE)/100</f>
        <v>0.1067787</v>
      </c>
      <c r="Q24" s="36" t="str">
        <f>VLOOKUP(A24,'Liste action 2025'!$A$1:$H$154,5,FALSE)</f>
        <v>Non</v>
      </c>
      <c r="R24" s="39" t="s">
        <v>2518</v>
      </c>
      <c r="S24" s="40" t="s">
        <v>2517</v>
      </c>
      <c r="T24" s="40" t="s">
        <v>2518</v>
      </c>
      <c r="U24" s="40" t="s">
        <v>2517</v>
      </c>
      <c r="V24" s="40" t="s">
        <v>2518</v>
      </c>
      <c r="W24" s="40" t="s">
        <v>2518</v>
      </c>
      <c r="X24" s="40" t="s">
        <v>2518</v>
      </c>
      <c r="Y24" s="40" t="s">
        <v>2518</v>
      </c>
      <c r="Z24" s="41" t="s">
        <v>2517</v>
      </c>
    </row>
    <row r="25" spans="1:26" x14ac:dyDescent="0.3">
      <c r="A25" s="35" t="s">
        <v>1013</v>
      </c>
      <c r="B25" s="36" t="str">
        <f>VLOOKUP($A25,Extract_MSD_3006!$A$1:$CG$146,9,FALSE)</f>
        <v>Kering SA</v>
      </c>
      <c r="C25" s="36" t="str">
        <f>VLOOKUP($A25,Extract_MSD_3006!$A$1:$CG$146,8,FALSE)</f>
        <v>France</v>
      </c>
      <c r="D25" s="36" t="str">
        <f>VLOOKUP($A25,Extract_MSD_3006!$A$1:$CG$146,51,FALSE)</f>
        <v>Consommation cyclique</v>
      </c>
      <c r="E25" s="36" t="str">
        <f>VLOOKUP($A25,Extract_MSD_3006!$A$1:$CG$146,59,FALSE)</f>
        <v>Consommation Cyclique</v>
      </c>
      <c r="F25" s="36" t="str">
        <f>VLOOKUP($A25,Extract_MSD_3006!$A$1:$CG$146,60,FALSE)</f>
        <v>Produits de consommation</v>
      </c>
      <c r="G25" s="36" t="str">
        <f>VLOOKUP($A25,Extract_MSD_3006!$A$1:$CG$146,61,FALSE)</f>
        <v>Vêtements et chaussures textiles</v>
      </c>
      <c r="H25" s="36" t="str">
        <f>VLOOKUP($A25,Extract_MSD_3006!$A$1:$CG$146,17,FALSE)</f>
        <v>Luxury Goods</v>
      </c>
      <c r="I25" s="37">
        <f>VLOOKUP($A25,Extract_MSD_3006!$A$1:$CG$146,20,FALSE)/1000</f>
        <v>22.582402999999999</v>
      </c>
      <c r="J25" s="38">
        <f>VLOOKUP($A25,Extract_MSD_3006!$A$1:$CN$146,86,FALSE)/100</f>
        <v>-0.36779449999999997</v>
      </c>
      <c r="K25" s="38">
        <f>VLOOKUP($A25,Extract_MSD_3006!$A$1:$CN$146,87,FALSE)/100</f>
        <v>-0.13144059999999999</v>
      </c>
      <c r="L25" s="38">
        <f>VLOOKUP($A25,Extract_MSD_3006!$A$1:$CN$146,88,FALSE)/100</f>
        <v>-0.31036920000000001</v>
      </c>
      <c r="M25" s="38">
        <f>VLOOKUP($A25,Extract_MSD_3006!$A$1:$CN$146,89,FALSE)/100</f>
        <v>0.2027254</v>
      </c>
      <c r="N25" s="38">
        <f>VLOOKUP($A25,Extract_MSD_3006!$A$1:$CN$146,90,FALSE)/100</f>
        <v>2.93917E-2</v>
      </c>
      <c r="O25" s="38">
        <f>VLOOKUP($A25,Extract_MSD_3006!$A$1:$CN$146,91,FALSE)/100</f>
        <v>0.44727890000000003</v>
      </c>
      <c r="P25" s="38">
        <f>VLOOKUP($A25,Extract_MSD_3006!$A$1:$CN$146,92,FALSE)/100</f>
        <v>0.1417303</v>
      </c>
      <c r="Q25" s="36" t="str">
        <f>VLOOKUP(A25,'Liste action 2025'!$A$1:$H$154,5,FALSE)</f>
        <v>Non</v>
      </c>
      <c r="R25" s="39" t="s">
        <v>2518</v>
      </c>
      <c r="S25" s="40" t="s">
        <v>2517</v>
      </c>
      <c r="T25" s="40" t="s">
        <v>2518</v>
      </c>
      <c r="U25" s="40" t="s">
        <v>2517</v>
      </c>
      <c r="V25" s="40" t="s">
        <v>2518</v>
      </c>
      <c r="W25" s="40" t="s">
        <v>2518</v>
      </c>
      <c r="X25" s="40" t="s">
        <v>2518</v>
      </c>
      <c r="Y25" s="40" t="s">
        <v>2518</v>
      </c>
      <c r="Z25" s="41" t="s">
        <v>2517</v>
      </c>
    </row>
    <row r="26" spans="1:26" x14ac:dyDescent="0.3">
      <c r="A26" s="35" t="s">
        <v>988</v>
      </c>
      <c r="B26" s="36" t="str">
        <f>VLOOKUP($A26,Extract_MSD_3006!$A$1:$CG$146,9,FALSE)</f>
        <v>Legrand SA</v>
      </c>
      <c r="C26" s="36" t="str">
        <f>VLOOKUP($A26,Extract_MSD_3006!$A$1:$CG$146,8,FALSE)</f>
        <v>France</v>
      </c>
      <c r="D26" s="36" t="str">
        <f>VLOOKUP($A26,Extract_MSD_3006!$A$1:$CG$146,51,FALSE)</f>
        <v>Valeurs industrielles</v>
      </c>
      <c r="E26" s="36" t="str">
        <f>VLOOKUP($A26,Extract_MSD_3006!$A$1:$CG$146,59,FALSE)</f>
        <v>Biens de production durable</v>
      </c>
      <c r="F26" s="36" t="str">
        <f>VLOOKUP($A26,Extract_MSD_3006!$A$1:$CG$146,60,FALSE)</f>
        <v>Instruments et services scientifiques</v>
      </c>
      <c r="G26" s="36" t="str">
        <f>VLOOKUP($A26,Extract_MSD_3006!$A$1:$CG$146,61,FALSE)</f>
        <v>Equipement scientifique: Electrique</v>
      </c>
      <c r="H26" s="36" t="str">
        <f>VLOOKUP($A26,Extract_MSD_3006!$A$1:$CG$146,17,FALSE)</f>
        <v>Electrical Equipment &amp; Parts</v>
      </c>
      <c r="I26" s="37">
        <f>VLOOKUP($A26,Extract_MSD_3006!$A$1:$CG$146,20,FALSE)/1000</f>
        <v>29.894292799999999</v>
      </c>
      <c r="J26" s="38">
        <f>VLOOKUP($A26,Extract_MSD_3006!$A$1:$CN$146,86,FALSE)/100</f>
        <v>2.15728E-2</v>
      </c>
      <c r="K26" s="38">
        <f>VLOOKUP($A26,Extract_MSD_3006!$A$1:$CN$146,87,FALSE)/100</f>
        <v>0.28307939999999998</v>
      </c>
      <c r="L26" s="38">
        <f>VLOOKUP($A26,Extract_MSD_3006!$A$1:$CN$146,88,FALSE)/100</f>
        <v>-0.2568513</v>
      </c>
      <c r="M26" s="38">
        <f>VLOOKUP($A26,Extract_MSD_3006!$A$1:$CN$146,89,FALSE)/100</f>
        <v>0.42904110000000001</v>
      </c>
      <c r="N26" s="38">
        <f>VLOOKUP($A26,Extract_MSD_3006!$A$1:$CN$146,90,FALSE)/100</f>
        <v>2.34031E-2</v>
      </c>
      <c r="O26" s="38">
        <f>VLOOKUP($A26,Extract_MSD_3006!$A$1:$CN$146,91,FALSE)/100</f>
        <v>0.50060850000000001</v>
      </c>
      <c r="P26" s="38">
        <f>VLOOKUP($A26,Extract_MSD_3006!$A$1:$CN$146,92,FALSE)/100</f>
        <v>-0.21233840000000001</v>
      </c>
      <c r="Q26" s="36" t="str">
        <f>VLOOKUP(A26,'Liste action 2025'!$A$1:$H$154,5,FALSE)</f>
        <v>Non</v>
      </c>
      <c r="R26" s="39" t="s">
        <v>2518</v>
      </c>
      <c r="S26" s="40" t="s">
        <v>2517</v>
      </c>
      <c r="T26" s="40" t="s">
        <v>2518</v>
      </c>
      <c r="U26" s="40" t="s">
        <v>2518</v>
      </c>
      <c r="V26" s="40" t="s">
        <v>2518</v>
      </c>
      <c r="W26" s="40" t="s">
        <v>2518</v>
      </c>
      <c r="X26" s="40" t="s">
        <v>2518</v>
      </c>
      <c r="Y26" s="40" t="s">
        <v>2518</v>
      </c>
      <c r="Z26" s="41" t="s">
        <v>2517</v>
      </c>
    </row>
    <row r="27" spans="1:26" x14ac:dyDescent="0.3">
      <c r="A27" s="35" t="s">
        <v>1048</v>
      </c>
      <c r="B27" s="36" t="str">
        <f>VLOOKUP($A27,Extract_MSD_3006!$A$1:$CG$146,9,FALSE)</f>
        <v>L'Oreal SA</v>
      </c>
      <c r="C27" s="36" t="str">
        <f>VLOOKUP($A27,Extract_MSD_3006!$A$1:$CG$146,8,FALSE)</f>
        <v>France</v>
      </c>
      <c r="D27" s="36" t="str">
        <f>VLOOKUP($A27,Extract_MSD_3006!$A$1:$CG$146,51,FALSE)</f>
        <v>Consommation défensive</v>
      </c>
      <c r="E27" s="36" t="str">
        <f>VLOOKUP($A27,Extract_MSD_3006!$A$1:$CG$146,59,FALSE)</f>
        <v>Consommation Cyclique</v>
      </c>
      <c r="F27" s="36" t="str">
        <f>VLOOKUP($A27,Extract_MSD_3006!$A$1:$CG$146,60,FALSE)</f>
        <v>Produits de consommation</v>
      </c>
      <c r="G27" s="36" t="str">
        <f>VLOOKUP($A27,Extract_MSD_3006!$A$1:$CG$146,61,FALSE)</f>
        <v>Cosmétiques</v>
      </c>
      <c r="H27" s="36" t="str">
        <f>VLOOKUP($A27,Extract_MSD_3006!$A$1:$CG$146,17,FALSE)</f>
        <v>Produits Domestiques et de Soin Personnel</v>
      </c>
      <c r="I27" s="37">
        <f>VLOOKUP($A27,Extract_MSD_3006!$A$1:$CG$146,20,FALSE)/1000</f>
        <v>189.43322409999999</v>
      </c>
      <c r="J27" s="38">
        <f>VLOOKUP($A27,Extract_MSD_3006!$A$1:$CN$146,86,FALSE)/100</f>
        <v>-0.22678349999999997</v>
      </c>
      <c r="K27" s="38">
        <f>VLOOKUP($A27,Extract_MSD_3006!$A$1:$CN$146,87,FALSE)/100</f>
        <v>0.36885489999999999</v>
      </c>
      <c r="L27" s="38">
        <f>VLOOKUP($A27,Extract_MSD_3006!$A$1:$CN$146,88,FALSE)/100</f>
        <v>-0.18839189999999997</v>
      </c>
      <c r="M27" s="38">
        <f>VLOOKUP($A27,Extract_MSD_3006!$A$1:$CN$146,89,FALSE)/100</f>
        <v>0.35440800000000006</v>
      </c>
      <c r="N27" s="38">
        <f>VLOOKUP($A27,Extract_MSD_3006!$A$1:$CN$146,90,FALSE)/100</f>
        <v>0.1918561</v>
      </c>
      <c r="O27" s="38">
        <f>VLOOKUP($A27,Extract_MSD_3006!$A$1:$CN$146,91,FALSE)/100</f>
        <v>0.33126240000000001</v>
      </c>
      <c r="P27" s="38">
        <f>VLOOKUP($A27,Extract_MSD_3006!$A$1:$CN$146,92,FALSE)/100</f>
        <v>0.107056</v>
      </c>
      <c r="Q27" s="36" t="str">
        <f>VLOOKUP(A27,'Liste action 2025'!$A$1:$H$154,5,FALSE)</f>
        <v>Non</v>
      </c>
      <c r="R27" s="39" t="s">
        <v>2518</v>
      </c>
      <c r="S27" s="40" t="s">
        <v>2517</v>
      </c>
      <c r="T27" s="40" t="s">
        <v>2518</v>
      </c>
      <c r="U27" s="40" t="s">
        <v>2517</v>
      </c>
      <c r="V27" s="40" t="s">
        <v>2518</v>
      </c>
      <c r="W27" s="40" t="s">
        <v>2518</v>
      </c>
      <c r="X27" s="40" t="s">
        <v>2518</v>
      </c>
      <c r="Y27" s="40" t="s">
        <v>2518</v>
      </c>
      <c r="Z27" s="41" t="s">
        <v>2517</v>
      </c>
    </row>
    <row r="28" spans="1:26" x14ac:dyDescent="0.3">
      <c r="A28" s="35" t="s">
        <v>1053</v>
      </c>
      <c r="B28" s="36" t="str">
        <f>VLOOKUP($A28,Extract_MSD_3006!$A$1:$CG$146,9,FALSE)</f>
        <v>Lvmh Moet Hennessy Louis Vuitton SE</v>
      </c>
      <c r="C28" s="36" t="str">
        <f>VLOOKUP($A28,Extract_MSD_3006!$A$1:$CG$146,8,FALSE)</f>
        <v>France</v>
      </c>
      <c r="D28" s="36" t="str">
        <f>VLOOKUP($A28,Extract_MSD_3006!$A$1:$CG$146,51,FALSE)</f>
        <v>Consommation cyclique</v>
      </c>
      <c r="E28" s="36" t="str">
        <f>VLOOKUP($A28,Extract_MSD_3006!$A$1:$CG$146,59,FALSE)</f>
        <v>Consommation Cyclique</v>
      </c>
      <c r="F28" s="36" t="str">
        <f>VLOOKUP($A28,Extract_MSD_3006!$A$1:$CG$146,60,FALSE)</f>
        <v>Produits de consommation</v>
      </c>
      <c r="G28" s="36" t="str">
        <f>VLOOKUP($A28,Extract_MSD_3006!$A$1:$CG$146,61,FALSE)</f>
        <v>Vêtements et chaussures textiles</v>
      </c>
      <c r="H28" s="36" t="str">
        <f>VLOOKUP($A28,Extract_MSD_3006!$A$1:$CG$146,17,FALSE)</f>
        <v>Luxury Goods</v>
      </c>
      <c r="I28" s="37">
        <f>VLOOKUP($A28,Extract_MSD_3006!$A$1:$CG$146,20,FALSE)/1000</f>
        <v>223.41937719999999</v>
      </c>
      <c r="J28" s="38">
        <f>VLOOKUP($A28,Extract_MSD_3006!$A$1:$CN$146,86,FALSE)/100</f>
        <v>-0.11600329999999999</v>
      </c>
      <c r="K28" s="38">
        <f>VLOOKUP($A28,Extract_MSD_3006!$A$1:$CN$146,87,FALSE)/100</f>
        <v>9.736729999999999E-2</v>
      </c>
      <c r="L28" s="38">
        <f>VLOOKUP($A28,Extract_MSD_3006!$A$1:$CN$146,88,FALSE)/100</f>
        <v>-4.82806E-2</v>
      </c>
      <c r="M28" s="38">
        <f>VLOOKUP($A28,Extract_MSD_3006!$A$1:$CN$146,89,FALSE)/100</f>
        <v>0.43668039999999997</v>
      </c>
      <c r="N28" s="38">
        <f>VLOOKUP($A28,Extract_MSD_3006!$A$1:$CN$146,90,FALSE)/100</f>
        <v>0.24456779999999997</v>
      </c>
      <c r="O28" s="38">
        <f>VLOOKUP($A28,Extract_MSD_3006!$A$1:$CN$146,91,FALSE)/100</f>
        <v>0.62819519999999995</v>
      </c>
      <c r="P28" s="38">
        <f>VLOOKUP($A28,Extract_MSD_3006!$A$1:$CN$146,92,FALSE)/100</f>
        <v>7.4164599999999997E-2</v>
      </c>
      <c r="Q28" s="36" t="str">
        <f>VLOOKUP(A28,'Liste action 2025'!$A$1:$H$154,5,FALSE)</f>
        <v>Non</v>
      </c>
      <c r="R28" s="39" t="s">
        <v>2518</v>
      </c>
      <c r="S28" s="40" t="s">
        <v>2517</v>
      </c>
      <c r="T28" s="40" t="s">
        <v>2518</v>
      </c>
      <c r="U28" s="40" t="s">
        <v>2517</v>
      </c>
      <c r="V28" s="40" t="s">
        <v>2518</v>
      </c>
      <c r="W28" s="40" t="s">
        <v>2518</v>
      </c>
      <c r="X28" s="40" t="s">
        <v>2518</v>
      </c>
      <c r="Y28" s="40" t="s">
        <v>2518</v>
      </c>
      <c r="Z28" s="41" t="s">
        <v>2517</v>
      </c>
    </row>
    <row r="29" spans="1:26" x14ac:dyDescent="0.3">
      <c r="A29" s="35" t="s">
        <v>1005</v>
      </c>
      <c r="B29" s="36" t="str">
        <f>VLOOKUP($A29,Extract_MSD_3006!$A$1:$CG$146,9,FALSE)</f>
        <v>Michelin</v>
      </c>
      <c r="C29" s="36" t="str">
        <f>VLOOKUP($A29,Extract_MSD_3006!$A$1:$CG$146,8,FALSE)</f>
        <v>France</v>
      </c>
      <c r="D29" s="36" t="str">
        <f>VLOOKUP($A29,Extract_MSD_3006!$A$1:$CG$146,51,FALSE)</f>
        <v>Consommation cyclique</v>
      </c>
      <c r="E29" s="36" t="str">
        <f>VLOOKUP($A29,Extract_MSD_3006!$A$1:$CG$146,59,FALSE)</f>
        <v>Consommation Cyclique</v>
      </c>
      <c r="F29" s="36" t="str">
        <f>VLOOKUP($A29,Extract_MSD_3006!$A$1:$CG$146,60,FALSE)</f>
        <v>Voitures &amp; Pièces auto</v>
      </c>
      <c r="G29" s="36" t="str">
        <f>VLOOKUP($A29,Extract_MSD_3006!$A$1:$CG$146,61,FALSE)</f>
        <v>Services Auto</v>
      </c>
      <c r="H29" s="36" t="str">
        <f>VLOOKUP($A29,Extract_MSD_3006!$A$1:$CG$146,17,FALSE)</f>
        <v>Pièces automobiles</v>
      </c>
      <c r="I29" s="37">
        <f>VLOOKUP($A29,Extract_MSD_3006!$A$1:$CG$146,20,FALSE)/1000</f>
        <v>22.358095300000002</v>
      </c>
      <c r="J29" s="38">
        <f>VLOOKUP($A29,Extract_MSD_3006!$A$1:$CN$146,86,FALSE)/100</f>
        <v>2.1256900000000002E-2</v>
      </c>
      <c r="K29" s="38">
        <f>VLOOKUP($A29,Extract_MSD_3006!$A$1:$CN$146,87,FALSE)/100</f>
        <v>0.29728690000000002</v>
      </c>
      <c r="L29" s="38">
        <f>VLOOKUP($A29,Extract_MSD_3006!$A$1:$CN$146,88,FALSE)/100</f>
        <v>-0.24772810000000001</v>
      </c>
      <c r="M29" s="38">
        <f>VLOOKUP($A29,Extract_MSD_3006!$A$1:$CN$146,89,FALSE)/100</f>
        <v>0.39542640000000001</v>
      </c>
      <c r="N29" s="38">
        <f>VLOOKUP($A29,Extract_MSD_3006!$A$1:$CN$146,90,FALSE)/100</f>
        <v>-1.9706700000000001E-2</v>
      </c>
      <c r="O29" s="38">
        <f>VLOOKUP($A29,Extract_MSD_3006!$A$1:$CN$146,91,FALSE)/100</f>
        <v>0.30103809999999998</v>
      </c>
      <c r="P29" s="38">
        <f>VLOOKUP($A29,Extract_MSD_3006!$A$1:$CN$146,92,FALSE)/100</f>
        <v>-0.24508569999999999</v>
      </c>
      <c r="Q29" s="36" t="str">
        <f>VLOOKUP(A29,'Liste action 2025'!$A$1:$H$154,5,FALSE)</f>
        <v>Non</v>
      </c>
      <c r="R29" s="39" t="s">
        <v>2517</v>
      </c>
      <c r="S29" s="40" t="s">
        <v>2517</v>
      </c>
      <c r="T29" s="40" t="s">
        <v>2518</v>
      </c>
      <c r="U29" s="40" t="s">
        <v>2518</v>
      </c>
      <c r="V29" s="40" t="s">
        <v>2518</v>
      </c>
      <c r="W29" s="40" t="s">
        <v>2518</v>
      </c>
      <c r="X29" s="40" t="s">
        <v>2518</v>
      </c>
      <c r="Y29" s="40" t="s">
        <v>2518</v>
      </c>
      <c r="Z29" s="41" t="s">
        <v>2517</v>
      </c>
    </row>
    <row r="30" spans="1:26" x14ac:dyDescent="0.3">
      <c r="A30" s="35" t="s">
        <v>1058</v>
      </c>
      <c r="B30" s="36" t="str">
        <f>VLOOKUP($A30,Extract_MSD_3006!$A$1:$CG$146,9,FALSE)</f>
        <v>Orange SA</v>
      </c>
      <c r="C30" s="36" t="str">
        <f>VLOOKUP($A30,Extract_MSD_3006!$A$1:$CG$146,8,FALSE)</f>
        <v>France</v>
      </c>
      <c r="D30" s="36" t="str">
        <f>VLOOKUP($A30,Extract_MSD_3006!$A$1:$CG$146,51,FALSE)</f>
        <v>Communication Services</v>
      </c>
      <c r="E30" s="36" t="str">
        <f>VLOOKUP($A30,Extract_MSD_3006!$A$1:$CG$146,59,FALSE)</f>
        <v>Servs au public</v>
      </c>
      <c r="F30" s="36" t="str">
        <f>VLOOKUP($A30,Extract_MSD_3006!$A$1:$CG$146,60,FALSE)</f>
        <v>Servs au public</v>
      </c>
      <c r="G30" s="36" t="str">
        <f>VLOOKUP($A30,Extract_MSD_3006!$A$1:$CG$146,61,FALSE)</f>
        <v>Serv au pblc: Télécommunication</v>
      </c>
      <c r="H30" s="36" t="str">
        <f>VLOOKUP($A30,Extract_MSD_3006!$A$1:$CG$146,17,FALSE)</f>
        <v>Télécommunications</v>
      </c>
      <c r="I30" s="37">
        <f>VLOOKUP($A30,Extract_MSD_3006!$A$1:$CG$146,20,FALSE)/1000</f>
        <v>34.120304099999998</v>
      </c>
      <c r="J30" s="38">
        <f>VLOOKUP($A30,Extract_MSD_3006!$A$1:$CN$146,86,FALSE)/100</f>
        <v>4.2702E-3</v>
      </c>
      <c r="K30" s="38">
        <f>VLOOKUP($A30,Extract_MSD_3006!$A$1:$CN$146,87,FALSE)/100</f>
        <v>0.18564810000000001</v>
      </c>
      <c r="L30" s="38">
        <f>VLOOKUP($A30,Extract_MSD_3006!$A$1:$CN$146,88,FALSE)/100</f>
        <v>6.0342099999999996E-2</v>
      </c>
      <c r="M30" s="38">
        <f>VLOOKUP($A30,Extract_MSD_3006!$A$1:$CN$146,89,FALSE)/100</f>
        <v>4.9208999999999996E-2</v>
      </c>
      <c r="N30" s="38">
        <f>VLOOKUP($A30,Extract_MSD_3006!$A$1:$CN$146,90,FALSE)/100</f>
        <v>-0.21234760000000003</v>
      </c>
      <c r="O30" s="38">
        <f>VLOOKUP($A30,Extract_MSD_3006!$A$1:$CN$146,91,FALSE)/100</f>
        <v>-2.3666599999999999E-2</v>
      </c>
      <c r="P30" s="38">
        <f>VLOOKUP($A30,Extract_MSD_3006!$A$1:$CN$146,92,FALSE)/100</f>
        <v>2.62522E-2</v>
      </c>
      <c r="Q30" s="36" t="str">
        <f>VLOOKUP(A30,'Liste action 2025'!$A$1:$H$154,5,FALSE)</f>
        <v>Non</v>
      </c>
      <c r="R30" s="39" t="s">
        <v>2518</v>
      </c>
      <c r="S30" s="40" t="s">
        <v>2517</v>
      </c>
      <c r="T30" s="40" t="s">
        <v>2518</v>
      </c>
      <c r="U30" s="40" t="s">
        <v>2518</v>
      </c>
      <c r="V30" s="40" t="s">
        <v>2518</v>
      </c>
      <c r="W30" s="40" t="s">
        <v>2518</v>
      </c>
      <c r="X30" s="40" t="s">
        <v>2518</v>
      </c>
      <c r="Y30" s="40" t="s">
        <v>2518</v>
      </c>
      <c r="Z30" s="41" t="s">
        <v>2517</v>
      </c>
    </row>
    <row r="31" spans="1:26" x14ac:dyDescent="0.3">
      <c r="A31" s="35" t="s">
        <v>1055</v>
      </c>
      <c r="B31" s="36" t="str">
        <f>VLOOKUP($A31,Extract_MSD_3006!$A$1:$CG$146,9,FALSE)</f>
        <v>Pernod Ricard SA</v>
      </c>
      <c r="C31" s="36" t="str">
        <f>VLOOKUP($A31,Extract_MSD_3006!$A$1:$CG$146,8,FALSE)</f>
        <v>France</v>
      </c>
      <c r="D31" s="36" t="str">
        <f>VLOOKUP($A31,Extract_MSD_3006!$A$1:$CG$146,51,FALSE)</f>
        <v>Consommation défensive</v>
      </c>
      <c r="E31" s="36" t="str">
        <f>VLOOKUP($A31,Extract_MSD_3006!$A$1:$CG$146,59,FALSE)</f>
        <v>Biens de consommation non cyclique</v>
      </c>
      <c r="F31" s="36" t="str">
        <f>VLOOKUP($A31,Extract_MSD_3006!$A$1:$CG$146,60,FALSE)</f>
        <v>Aliments,boissons et Tabac</v>
      </c>
      <c r="G31" s="36" t="str">
        <f>VLOOKUP($A31,Extract_MSD_3006!$A$1:$CG$146,61,FALSE)</f>
        <v>Boissons: Brasseurs et distilleries</v>
      </c>
      <c r="H31" s="36" t="str">
        <f>VLOOKUP($A31,Extract_MSD_3006!$A$1:$CG$146,17,FALSE)</f>
        <v>Boissons - Caves &amp; Distilleries</v>
      </c>
      <c r="I31" s="37">
        <f>VLOOKUP($A31,Extract_MSD_3006!$A$1:$CG$146,20,FALSE)/1000</f>
        <v>21.647346800000001</v>
      </c>
      <c r="J31" s="38">
        <f>VLOOKUP($A31,Extract_MSD_3006!$A$1:$CN$146,86,FALSE)/100</f>
        <v>-0.28826289999999999</v>
      </c>
      <c r="K31" s="38">
        <f>VLOOKUP($A31,Extract_MSD_3006!$A$1:$CN$146,87,FALSE)/100</f>
        <v>-0.10503399999999999</v>
      </c>
      <c r="L31" s="38">
        <f>VLOOKUP($A31,Extract_MSD_3006!$A$1:$CN$146,88,FALSE)/100</f>
        <v>-0.1117258</v>
      </c>
      <c r="M31" s="38">
        <f>VLOOKUP($A31,Extract_MSD_3006!$A$1:$CN$146,89,FALSE)/100</f>
        <v>0.36875000000000002</v>
      </c>
      <c r="N31" s="38">
        <f>VLOOKUP($A31,Extract_MSD_3006!$A$1:$CN$146,90,FALSE)/100</f>
        <v>3.7639999999999999E-4</v>
      </c>
      <c r="O31" s="38">
        <f>VLOOKUP($A31,Extract_MSD_3006!$A$1:$CN$146,91,FALSE)/100</f>
        <v>0.1341242</v>
      </c>
      <c r="P31" s="38">
        <f>VLOOKUP($A31,Extract_MSD_3006!$A$1:$CN$146,92,FALSE)/100</f>
        <v>0.103903</v>
      </c>
      <c r="Q31" s="36" t="str">
        <f>VLOOKUP(A31,'Liste action 2025'!$A$1:$H$154,5,FALSE)</f>
        <v>Non</v>
      </c>
      <c r="R31" s="39" t="s">
        <v>2518</v>
      </c>
      <c r="S31" s="40" t="s">
        <v>2517</v>
      </c>
      <c r="T31" s="40" t="s">
        <v>2518</v>
      </c>
      <c r="U31" s="40" t="s">
        <v>2517</v>
      </c>
      <c r="V31" s="40" t="s">
        <v>2518</v>
      </c>
      <c r="W31" s="40" t="s">
        <v>2518</v>
      </c>
      <c r="X31" s="40" t="s">
        <v>2518</v>
      </c>
      <c r="Y31" s="40" t="s">
        <v>2518</v>
      </c>
      <c r="Z31" s="41" t="s">
        <v>2517</v>
      </c>
    </row>
    <row r="32" spans="1:26" x14ac:dyDescent="0.3">
      <c r="A32" s="35" t="s">
        <v>1026</v>
      </c>
      <c r="B32" s="36" t="str">
        <f>VLOOKUP($A32,Extract_MSD_3006!$A$1:$CG$146,9,FALSE)</f>
        <v>Publicis Groupe SA</v>
      </c>
      <c r="C32" s="36" t="str">
        <f>VLOOKUP($A32,Extract_MSD_3006!$A$1:$CG$146,8,FALSE)</f>
        <v>France</v>
      </c>
      <c r="D32" s="36" t="str">
        <f>VLOOKUP($A32,Extract_MSD_3006!$A$1:$CG$146,51,FALSE)</f>
        <v>Communication Services</v>
      </c>
      <c r="E32" s="36" t="str">
        <f>VLOOKUP($A32,Extract_MSD_3006!$A$1:$CG$146,59,FALSE)</f>
        <v>Consommation Cyclique</v>
      </c>
      <c r="F32" s="36" t="str">
        <f>VLOOKUP($A32,Extract_MSD_3006!$A$1:$CG$146,60,FALSE)</f>
        <v>Medias</v>
      </c>
      <c r="G32" s="36" t="str">
        <f>VLOOKUP($A32,Extract_MSD_3006!$A$1:$CG$146,61,FALSE)</f>
        <v>Agences de publicité</v>
      </c>
      <c r="H32" s="36" t="str">
        <f>VLOOKUP($A32,Extract_MSD_3006!$A$1:$CG$146,17,FALSE)</f>
        <v>Agences de publicité</v>
      </c>
      <c r="I32" s="37">
        <f>VLOOKUP($A32,Extract_MSD_3006!$A$1:$CG$146,20,FALSE)/1000</f>
        <v>23.896271100000003</v>
      </c>
      <c r="J32" s="38">
        <f>VLOOKUP($A32,Extract_MSD_3006!$A$1:$CN$146,86,FALSE)/100</f>
        <v>0.26666669999999998</v>
      </c>
      <c r="K32" s="38">
        <f>VLOOKUP($A32,Extract_MSD_3006!$A$1:$CN$146,87,FALSE)/100</f>
        <v>0.46247059999999995</v>
      </c>
      <c r="L32" s="38">
        <f>VLOOKUP($A32,Extract_MSD_3006!$A$1:$CN$146,88,FALSE)/100</f>
        <v>4.4256799999999999E-2</v>
      </c>
      <c r="M32" s="38">
        <f>VLOOKUP($A32,Extract_MSD_3006!$A$1:$CN$146,89,FALSE)/100</f>
        <v>0.50147200000000003</v>
      </c>
      <c r="N32" s="38">
        <f>VLOOKUP($A32,Extract_MSD_3006!$A$1:$CN$146,90,FALSE)/100</f>
        <v>3.8404399999999998E-2</v>
      </c>
      <c r="O32" s="38">
        <f>VLOOKUP($A32,Extract_MSD_3006!$A$1:$CN$146,91,FALSE)/100</f>
        <v>-0.15175720000000001</v>
      </c>
      <c r="P32" s="38">
        <f>VLOOKUP($A32,Extract_MSD_3006!$A$1:$CN$146,92,FALSE)/100</f>
        <v>-0.1159753</v>
      </c>
      <c r="Q32" s="36" t="str">
        <f>VLOOKUP(A32,'Liste action 2025'!$A$1:$H$154,5,FALSE)</f>
        <v>Non</v>
      </c>
      <c r="R32" s="39" t="s">
        <v>2518</v>
      </c>
      <c r="S32" s="40" t="s">
        <v>2517</v>
      </c>
      <c r="T32" s="40" t="s">
        <v>2518</v>
      </c>
      <c r="U32" s="40" t="s">
        <v>2518</v>
      </c>
      <c r="V32" s="40" t="s">
        <v>2518</v>
      </c>
      <c r="W32" s="40" t="s">
        <v>2518</v>
      </c>
      <c r="X32" s="40" t="s">
        <v>2518</v>
      </c>
      <c r="Y32" s="40" t="s">
        <v>2518</v>
      </c>
      <c r="Z32" s="41" t="s">
        <v>2517</v>
      </c>
    </row>
    <row r="33" spans="1:26" x14ac:dyDescent="0.3">
      <c r="A33" s="35" t="s">
        <v>1068</v>
      </c>
      <c r="B33" s="36" t="str">
        <f>VLOOKUP($A33,Extract_MSD_3006!$A$1:$CG$146,9,FALSE)</f>
        <v>Renault SA</v>
      </c>
      <c r="C33" s="36" t="str">
        <f>VLOOKUP($A33,Extract_MSD_3006!$A$1:$CG$146,8,FALSE)</f>
        <v>France</v>
      </c>
      <c r="D33" s="36" t="str">
        <f>VLOOKUP($A33,Extract_MSD_3006!$A$1:$CG$146,51,FALSE)</f>
        <v>Consommation cyclique</v>
      </c>
      <c r="E33" s="36" t="str">
        <f>VLOOKUP($A33,Extract_MSD_3006!$A$1:$CG$146,59,FALSE)</f>
        <v>Consommation Cyclique</v>
      </c>
      <c r="F33" s="36" t="str">
        <f>VLOOKUP($A33,Extract_MSD_3006!$A$1:$CG$146,60,FALSE)</f>
        <v>Voitures &amp; Pièces auto</v>
      </c>
      <c r="G33" s="36" t="str">
        <f>VLOOKUP($A33,Extract_MSD_3006!$A$1:$CG$146,61,FALSE)</f>
        <v>Automobiles</v>
      </c>
      <c r="H33" s="36" t="str">
        <f>VLOOKUP($A33,Extract_MSD_3006!$A$1:$CG$146,17,FALSE)</f>
        <v>Auto Manufacturers</v>
      </c>
      <c r="I33" s="37">
        <f>VLOOKUP($A33,Extract_MSD_3006!$A$1:$CG$146,20,FALSE)/1000</f>
        <v>11.574041900000001</v>
      </c>
      <c r="J33" s="38">
        <f>VLOOKUP($A33,Extract_MSD_3006!$A$1:$CN$146,86,FALSE)/100</f>
        <v>0.32502369999999997</v>
      </c>
      <c r="K33" s="38">
        <f>VLOOKUP($A33,Extract_MSD_3006!$A$1:$CN$146,87,FALSE)/100</f>
        <v>0.1880096</v>
      </c>
      <c r="L33" s="38">
        <f>VLOOKUP($A33,Extract_MSD_3006!$A$1:$CN$146,88,FALSE)/100</f>
        <v>2.3899199999999999E-2</v>
      </c>
      <c r="M33" s="38">
        <f>VLOOKUP($A33,Extract_MSD_3006!$A$1:$CN$146,89,FALSE)/100</f>
        <v>-0.1458333</v>
      </c>
      <c r="N33" s="38">
        <f>VLOOKUP($A33,Extract_MSD_3006!$A$1:$CN$146,90,FALSE)/100</f>
        <v>-0.1522048</v>
      </c>
      <c r="O33" s="38">
        <f>VLOOKUP($A33,Extract_MSD_3006!$A$1:$CN$146,91,FALSE)/100</f>
        <v>-0.16168649999999998</v>
      </c>
      <c r="P33" s="38">
        <f>VLOOKUP($A33,Extract_MSD_3006!$A$1:$CN$146,92,FALSE)/100</f>
        <v>-0.30759150000000002</v>
      </c>
      <c r="Q33" s="36" t="str">
        <f>VLOOKUP(A33,'Liste action 2025'!$A$1:$H$154,5,FALSE)</f>
        <v>Non</v>
      </c>
      <c r="R33" s="39" t="s">
        <v>2518</v>
      </c>
      <c r="S33" s="40" t="s">
        <v>2517</v>
      </c>
      <c r="T33" s="40" t="s">
        <v>2518</v>
      </c>
      <c r="U33" s="40" t="s">
        <v>2518</v>
      </c>
      <c r="V33" s="40" t="s">
        <v>2518</v>
      </c>
      <c r="W33" s="40" t="s">
        <v>2518</v>
      </c>
      <c r="X33" s="40" t="s">
        <v>2518</v>
      </c>
      <c r="Y33" s="40" t="s">
        <v>2518</v>
      </c>
      <c r="Z33" s="41" t="s">
        <v>2517</v>
      </c>
    </row>
    <row r="34" spans="1:26" x14ac:dyDescent="0.3">
      <c r="A34" s="35" t="s">
        <v>1032</v>
      </c>
      <c r="B34" s="36" t="str">
        <f>VLOOKUP($A34,Extract_MSD_3006!$A$1:$CG$146,9,FALSE)</f>
        <v>Safran SA</v>
      </c>
      <c r="C34" s="36" t="str">
        <f>VLOOKUP($A34,Extract_MSD_3006!$A$1:$CG$146,8,FALSE)</f>
        <v>France</v>
      </c>
      <c r="D34" s="36" t="str">
        <f>VLOOKUP($A34,Extract_MSD_3006!$A$1:$CG$146,51,FALSE)</f>
        <v>Valeurs industrielles</v>
      </c>
      <c r="E34" s="36" t="str">
        <f>VLOOKUP($A34,Extract_MSD_3006!$A$1:$CG$146,59,FALSE)</f>
        <v>Biens de production durable</v>
      </c>
      <c r="F34" s="36" t="str">
        <f>VLOOKUP($A34,Extract_MSD_3006!$A$1:$CG$146,60,FALSE)</f>
        <v>Transport et fret</v>
      </c>
      <c r="G34" s="36" t="str">
        <f>VLOOKUP($A34,Extract_MSD_3006!$A$1:$CG$146,61,FALSE)</f>
        <v>Aérospatial</v>
      </c>
      <c r="H34" s="36" t="str">
        <f>VLOOKUP($A34,Extract_MSD_3006!$A$1:$CG$146,17,FALSE)</f>
        <v>Aérospatial &amp; Défense</v>
      </c>
      <c r="I34" s="37">
        <f>VLOOKUP($A34,Extract_MSD_3006!$A$1:$CG$146,20,FALSE)/1000</f>
        <v>113.9026801</v>
      </c>
      <c r="J34" s="38">
        <f>VLOOKUP($A34,Extract_MSD_3006!$A$1:$CN$146,86,FALSE)/100</f>
        <v>0.34391070000000001</v>
      </c>
      <c r="K34" s="38">
        <f>VLOOKUP($A34,Extract_MSD_3006!$A$1:$CN$146,87,FALSE)/100</f>
        <v>0.37538490000000002</v>
      </c>
      <c r="L34" s="38">
        <f>VLOOKUP($A34,Extract_MSD_3006!$A$1:$CN$146,88,FALSE)/100</f>
        <v>9.0655800000000009E-2</v>
      </c>
      <c r="M34" s="38">
        <f>VLOOKUP($A34,Extract_MSD_3006!$A$1:$CN$146,89,FALSE)/100</f>
        <v>-6.7787800000000009E-2</v>
      </c>
      <c r="N34" s="38">
        <f>VLOOKUP($A34,Extract_MSD_3006!$A$1:$CN$146,90,FALSE)/100</f>
        <v>-0.15764620000000001</v>
      </c>
      <c r="O34" s="38">
        <f>VLOOKUP($A34,Extract_MSD_3006!$A$1:$CN$146,91,FALSE)/100</f>
        <v>0.3232448</v>
      </c>
      <c r="P34" s="38">
        <f>VLOOKUP($A34,Extract_MSD_3006!$A$1:$CN$146,92,FALSE)/100</f>
        <v>0.24548950000000003</v>
      </c>
      <c r="Q34" s="36" t="str">
        <f>VLOOKUP(A34,'Liste action 2025'!$A$1:$H$154,5,FALSE)</f>
        <v>Non</v>
      </c>
      <c r="R34" s="39" t="s">
        <v>2517</v>
      </c>
      <c r="S34" s="40" t="s">
        <v>2517</v>
      </c>
      <c r="T34" s="40" t="s">
        <v>2518</v>
      </c>
      <c r="U34" s="40" t="s">
        <v>2517</v>
      </c>
      <c r="V34" s="40" t="s">
        <v>2518</v>
      </c>
      <c r="W34" s="40" t="s">
        <v>2518</v>
      </c>
      <c r="X34" s="40" t="s">
        <v>2518</v>
      </c>
      <c r="Y34" s="40" t="s">
        <v>2518</v>
      </c>
      <c r="Z34" s="41" t="s">
        <v>2517</v>
      </c>
    </row>
    <row r="35" spans="1:26" x14ac:dyDescent="0.3">
      <c r="A35" s="35" t="s">
        <v>1036</v>
      </c>
      <c r="B35" s="36" t="str">
        <f>VLOOKUP($A35,Extract_MSD_3006!$A$1:$CG$146,9,FALSE)</f>
        <v>Compagnie de Saint-Gobain SA</v>
      </c>
      <c r="C35" s="36" t="str">
        <f>VLOOKUP($A35,Extract_MSD_3006!$A$1:$CG$146,8,FALSE)</f>
        <v>France</v>
      </c>
      <c r="D35" s="36" t="str">
        <f>VLOOKUP($A35,Extract_MSD_3006!$A$1:$CG$146,51,FALSE)</f>
        <v>Valeurs industrielles</v>
      </c>
      <c r="E35" s="36" t="str">
        <f>VLOOKUP($A35,Extract_MSD_3006!$A$1:$CG$146,59,FALSE)</f>
        <v>Matériaux et traitements</v>
      </c>
      <c r="F35" s="36" t="str">
        <f>VLOOKUP($A35,Extract_MSD_3006!$A$1:$CG$146,60,FALSE)</f>
        <v>Matériaux de construction</v>
      </c>
      <c r="G35" s="36" t="str">
        <f>VLOOKUP($A35,Extract_MSD_3006!$A$1:$CG$146,61,FALSE)</f>
        <v>Matériaux de construction</v>
      </c>
      <c r="H35" s="36" t="str">
        <f>VLOOKUP($A35,Extract_MSD_3006!$A$1:$CG$146,17,FALSE)</f>
        <v>Building Products &amp; Equipment</v>
      </c>
      <c r="I35" s="37">
        <f>VLOOKUP($A35,Extract_MSD_3006!$A$1:$CG$146,20,FALSE)/1000</f>
        <v>50.234522299999995</v>
      </c>
      <c r="J35" s="38">
        <f>VLOOKUP($A35,Extract_MSD_3006!$A$1:$CN$146,86,FALSE)/100</f>
        <v>0.31713170000000002</v>
      </c>
      <c r="K35" s="38">
        <f>VLOOKUP($A35,Extract_MSD_3006!$A$1:$CN$146,87,FALSE)/100</f>
        <v>0.50405259999999996</v>
      </c>
      <c r="L35" s="38">
        <f>VLOOKUP($A35,Extract_MSD_3006!$A$1:$CN$146,88,FALSE)/100</f>
        <v>-0.23581700000000003</v>
      </c>
      <c r="M35" s="38">
        <f>VLOOKUP($A35,Extract_MSD_3006!$A$1:$CN$146,89,FALSE)/100</f>
        <v>0.68533330000000003</v>
      </c>
      <c r="N35" s="38">
        <f>VLOOKUP($A35,Extract_MSD_3006!$A$1:$CN$146,90,FALSE)/100</f>
        <v>2.7397300000000003E-2</v>
      </c>
      <c r="O35" s="38">
        <f>VLOOKUP($A35,Extract_MSD_3006!$A$1:$CN$146,91,FALSE)/100</f>
        <v>0.2971027</v>
      </c>
      <c r="P35" s="38">
        <f>VLOOKUP($A35,Extract_MSD_3006!$A$1:$CN$146,92,FALSE)/100</f>
        <v>-0.33742929999999999</v>
      </c>
      <c r="Q35" s="36" t="str">
        <f>VLOOKUP(A35,'Liste action 2025'!$A$1:$H$154,5,FALSE)</f>
        <v>Non</v>
      </c>
      <c r="R35" s="39" t="s">
        <v>2517</v>
      </c>
      <c r="S35" s="40" t="s">
        <v>2517</v>
      </c>
      <c r="T35" s="40" t="s">
        <v>2518</v>
      </c>
      <c r="U35" s="40" t="s">
        <v>2517</v>
      </c>
      <c r="V35" s="40" t="s">
        <v>2518</v>
      </c>
      <c r="W35" s="40" t="s">
        <v>2518</v>
      </c>
      <c r="X35" s="40" t="s">
        <v>2518</v>
      </c>
      <c r="Y35" s="40" t="s">
        <v>2518</v>
      </c>
      <c r="Z35" s="41" t="s">
        <v>2517</v>
      </c>
    </row>
    <row r="36" spans="1:26" x14ac:dyDescent="0.3">
      <c r="A36" s="35" t="s">
        <v>1049</v>
      </c>
      <c r="B36" s="36" t="str">
        <f>VLOOKUP($A36,Extract_MSD_3006!$A$1:$CG$146,9,FALSE)</f>
        <v>Sanofi SA</v>
      </c>
      <c r="C36" s="36" t="str">
        <f>VLOOKUP($A36,Extract_MSD_3006!$A$1:$CG$146,8,FALSE)</f>
        <v>France</v>
      </c>
      <c r="D36" s="36" t="str">
        <f>VLOOKUP($A36,Extract_MSD_3006!$A$1:$CG$146,51,FALSE)</f>
        <v>Soins de santé</v>
      </c>
      <c r="E36" s="36" t="str">
        <f>VLOOKUP($A36,Extract_MSD_3006!$A$1:$CG$146,59,FALSE)</f>
        <v>Soins de santé</v>
      </c>
      <c r="F36" s="36" t="str">
        <f>VLOOKUP($A36,Extract_MSD_3006!$A$1:$CG$146,60,FALSE)</f>
        <v>Pharmaceutique et Biotechnologie</v>
      </c>
      <c r="G36" s="36" t="str">
        <f>VLOOKUP($A36,Extract_MSD_3006!$A$1:$CG$146,61,FALSE)</f>
        <v>Produits pharmaceutiques</v>
      </c>
      <c r="H36" s="36" t="str">
        <f>VLOOKUP($A36,Extract_MSD_3006!$A$1:$CG$146,17,FALSE)</f>
        <v>Drug Manufacturers - General</v>
      </c>
      <c r="I36" s="37">
        <f>VLOOKUP($A36,Extract_MSD_3006!$A$1:$CG$146,20,FALSE)/1000</f>
        <v>100.4343265</v>
      </c>
      <c r="J36" s="38">
        <f>VLOOKUP($A36,Extract_MSD_3006!$A$1:$CN$146,86,FALSE)/100</f>
        <v>8.6229899999999998E-2</v>
      </c>
      <c r="K36" s="38">
        <f>VLOOKUP($A36,Extract_MSD_3006!$A$1:$CN$146,87,FALSE)/100</f>
        <v>3.8735499999999999E-2</v>
      </c>
      <c r="L36" s="38">
        <f>VLOOKUP($A36,Extract_MSD_3006!$A$1:$CN$146,88,FALSE)/100</f>
        <v>5.1817599999999998E-2</v>
      </c>
      <c r="M36" s="38">
        <f>VLOOKUP($A36,Extract_MSD_3006!$A$1:$CN$146,89,FALSE)/100</f>
        <v>0.16620080000000001</v>
      </c>
      <c r="N36" s="38">
        <f>VLOOKUP($A36,Extract_MSD_3006!$A$1:$CN$146,90,FALSE)/100</f>
        <v>-8.669940000000001E-2</v>
      </c>
      <c r="O36" s="38">
        <f>VLOOKUP($A36,Extract_MSD_3006!$A$1:$CN$146,91,FALSE)/100</f>
        <v>0.22508590000000001</v>
      </c>
      <c r="P36" s="38">
        <f>VLOOKUP($A36,Extract_MSD_3006!$A$1:$CN$146,92,FALSE)/100</f>
        <v>9.5198300000000013E-2</v>
      </c>
      <c r="Q36" s="36" t="str">
        <f>VLOOKUP(A36,'Liste action 2025'!$A$1:$H$154,5,FALSE)</f>
        <v>Non</v>
      </c>
      <c r="R36" s="39" t="s">
        <v>2517</v>
      </c>
      <c r="S36" s="40" t="s">
        <v>2517</v>
      </c>
      <c r="T36" s="40" t="s">
        <v>2518</v>
      </c>
      <c r="U36" s="40" t="s">
        <v>2517</v>
      </c>
      <c r="V36" s="40" t="s">
        <v>2518</v>
      </c>
      <c r="W36" s="40" t="s">
        <v>2518</v>
      </c>
      <c r="X36" s="40" t="s">
        <v>2518</v>
      </c>
      <c r="Y36" s="40" t="s">
        <v>2518</v>
      </c>
      <c r="Z36" s="41" t="s">
        <v>2517</v>
      </c>
    </row>
    <row r="37" spans="1:26" x14ac:dyDescent="0.3">
      <c r="A37" s="35" t="s">
        <v>990</v>
      </c>
      <c r="B37" s="36" t="str">
        <f>VLOOKUP($A37,Extract_MSD_3006!$A$1:$CG$146,9,FALSE)</f>
        <v>Schneider Electric SE</v>
      </c>
      <c r="C37" s="36" t="str">
        <f>VLOOKUP($A37,Extract_MSD_3006!$A$1:$CG$146,8,FALSE)</f>
        <v>France</v>
      </c>
      <c r="D37" s="36" t="str">
        <f>VLOOKUP($A37,Extract_MSD_3006!$A$1:$CG$146,51,FALSE)</f>
        <v>Valeurs industrielles</v>
      </c>
      <c r="E37" s="36" t="str">
        <f>VLOOKUP($A37,Extract_MSD_3006!$A$1:$CG$146,59,FALSE)</f>
        <v>Biens de production durable</v>
      </c>
      <c r="F37" s="36" t="str">
        <f>VLOOKUP($A37,Extract_MSD_3006!$A$1:$CG$146,60,FALSE)</f>
        <v>Manufacturing &amp; Production</v>
      </c>
      <c r="G37" s="36" t="str">
        <f>VLOOKUP($A37,Extract_MSD_3006!$A$1:$CG$146,61,FALSE)</f>
        <v>Equipement de transmission électrique</v>
      </c>
      <c r="H37" s="36" t="str">
        <f>VLOOKUP($A37,Extract_MSD_3006!$A$1:$CG$146,17,FALSE)</f>
        <v>Specialty Industrial Machinery</v>
      </c>
      <c r="I37" s="37">
        <f>VLOOKUP($A37,Extract_MSD_3006!$A$1:$CG$146,20,FALSE)/1000</f>
        <v>129.19928669999999</v>
      </c>
      <c r="J37" s="38">
        <f>VLOOKUP($A37,Extract_MSD_3006!$A$1:$CN$146,86,FALSE)/100</f>
        <v>0.34448230000000002</v>
      </c>
      <c r="K37" s="38">
        <f>VLOOKUP($A37,Extract_MSD_3006!$A$1:$CN$146,87,FALSE)/100</f>
        <v>0.41470319999999999</v>
      </c>
      <c r="L37" s="38">
        <f>VLOOKUP($A37,Extract_MSD_3006!$A$1:$CN$146,88,FALSE)/100</f>
        <v>-0.22521159999999998</v>
      </c>
      <c r="M37" s="38">
        <f>VLOOKUP($A37,Extract_MSD_3006!$A$1:$CN$146,89,FALSE)/100</f>
        <v>0.47979709999999998</v>
      </c>
      <c r="N37" s="38">
        <f>VLOOKUP($A37,Extract_MSD_3006!$A$1:$CN$146,90,FALSE)/100</f>
        <v>0.32076500000000002</v>
      </c>
      <c r="O37" s="38">
        <f>VLOOKUP($A37,Extract_MSD_3006!$A$1:$CN$146,91,FALSE)/100</f>
        <v>0.57150029999999996</v>
      </c>
      <c r="P37" s="38">
        <f>VLOOKUP($A37,Extract_MSD_3006!$A$1:$CN$146,92,FALSE)/100</f>
        <v>-0.12616430000000001</v>
      </c>
      <c r="Q37" s="36" t="str">
        <f>VLOOKUP(A37,'Liste action 2025'!$A$1:$H$154,5,FALSE)</f>
        <v>Non</v>
      </c>
      <c r="R37" s="39" t="s">
        <v>2517</v>
      </c>
      <c r="S37" s="40" t="s">
        <v>2517</v>
      </c>
      <c r="T37" s="40" t="s">
        <v>2518</v>
      </c>
      <c r="U37" s="40" t="s">
        <v>2517</v>
      </c>
      <c r="V37" s="40" t="s">
        <v>2518</v>
      </c>
      <c r="W37" s="40" t="s">
        <v>2518</v>
      </c>
      <c r="X37" s="40" t="s">
        <v>2518</v>
      </c>
      <c r="Y37" s="40" t="s">
        <v>2518</v>
      </c>
      <c r="Z37" s="41" t="s">
        <v>2517</v>
      </c>
    </row>
    <row r="38" spans="1:26" x14ac:dyDescent="0.3">
      <c r="A38" s="35" t="s">
        <v>1000</v>
      </c>
      <c r="B38" s="36" t="str">
        <f>VLOOKUP($A38,Extract_MSD_3006!$A$1:$CG$146,9,FALSE)</f>
        <v>Societe Generale SA</v>
      </c>
      <c r="C38" s="36" t="str">
        <f>VLOOKUP($A38,Extract_MSD_3006!$A$1:$CG$146,8,FALSE)</f>
        <v>France</v>
      </c>
      <c r="D38" s="36" t="str">
        <f>VLOOKUP($A38,Extract_MSD_3006!$A$1:$CG$146,51,FALSE)</f>
        <v>Services financiers</v>
      </c>
      <c r="E38" s="36" t="str">
        <f>VLOOKUP($A38,Extract_MSD_3006!$A$1:$CG$146,59,FALSE)</f>
        <v>Services financiers</v>
      </c>
      <c r="F38" s="36" t="str">
        <f>VLOOKUP($A38,Extract_MSD_3006!$A$1:$CG$146,60,FALSE)</f>
        <v>Banques</v>
      </c>
      <c r="G38" s="36" t="str">
        <f>VLOOKUP($A38,Extract_MSD_3006!$A$1:$CG$146,61,FALSE)</f>
        <v>Baques: Diversifiées</v>
      </c>
      <c r="H38" s="36" t="str">
        <f>VLOOKUP($A38,Extract_MSD_3006!$A$1:$CG$146,17,FALSE)</f>
        <v>Banks - Regional</v>
      </c>
      <c r="I38" s="37">
        <f>VLOOKUP($A38,Extract_MSD_3006!$A$1:$CG$146,20,FALSE)/1000</f>
        <v>37.938084699999997</v>
      </c>
      <c r="J38" s="38">
        <f>VLOOKUP($A38,Extract_MSD_3006!$A$1:$CN$146,86,FALSE)/100</f>
        <v>0.16795010000000002</v>
      </c>
      <c r="K38" s="38">
        <f>VLOOKUP($A38,Extract_MSD_3006!$A$1:$CN$146,87,FALSE)/100</f>
        <v>9.5613299999999998E-2</v>
      </c>
      <c r="L38" s="38">
        <f>VLOOKUP($A38,Extract_MSD_3006!$A$1:$CN$146,88,FALSE)/100</f>
        <v>-0.16801850000000002</v>
      </c>
      <c r="M38" s="38">
        <f>VLOOKUP($A38,Extract_MSD_3006!$A$1:$CN$146,89,FALSE)/100</f>
        <v>0.80677949999999998</v>
      </c>
      <c r="N38" s="38">
        <f>VLOOKUP($A38,Extract_MSD_3006!$A$1:$CN$146,90,FALSE)/100</f>
        <v>-0.45116880000000004</v>
      </c>
      <c r="O38" s="38">
        <f>VLOOKUP($A38,Extract_MSD_3006!$A$1:$CN$146,91,FALSE)/100</f>
        <v>0.19392520000000002</v>
      </c>
      <c r="P38" s="38">
        <f>VLOOKUP($A38,Extract_MSD_3006!$A$1:$CN$146,92,FALSE)/100</f>
        <v>-0.30267130000000003</v>
      </c>
      <c r="Q38" s="36" t="str">
        <f>VLOOKUP(A38,'Liste action 2025'!$A$1:$H$154,5,FALSE)</f>
        <v>Non</v>
      </c>
      <c r="R38" s="39" t="s">
        <v>2518</v>
      </c>
      <c r="S38" s="40" t="s">
        <v>2517</v>
      </c>
      <c r="T38" s="40" t="s">
        <v>2518</v>
      </c>
      <c r="U38" s="40" t="s">
        <v>2518</v>
      </c>
      <c r="V38" s="40" t="s">
        <v>2518</v>
      </c>
      <c r="W38" s="40" t="s">
        <v>2518</v>
      </c>
      <c r="X38" s="40" t="s">
        <v>2518</v>
      </c>
      <c r="Y38" s="40" t="s">
        <v>2518</v>
      </c>
      <c r="Z38" s="41" t="s">
        <v>2517</v>
      </c>
    </row>
    <row r="39" spans="1:26" x14ac:dyDescent="0.3">
      <c r="A39" s="35" t="s">
        <v>1069</v>
      </c>
      <c r="B39" s="36" t="str">
        <f>VLOOKUP($A39,Extract_MSD_3006!$A$1:$CG$146,9,FALSE)</f>
        <v>Stellantis NV</v>
      </c>
      <c r="C39" s="36" t="str">
        <f>VLOOKUP($A39,Extract_MSD_3006!$A$1:$CG$146,8,FALSE)</f>
        <v>Italie</v>
      </c>
      <c r="D39" s="36" t="str">
        <f>VLOOKUP($A39,Extract_MSD_3006!$A$1:$CG$146,51,FALSE)</f>
        <v>Consommation cyclique</v>
      </c>
      <c r="E39" s="36" t="str">
        <f>VLOOKUP($A39,Extract_MSD_3006!$A$1:$CG$146,59,FALSE)</f>
        <v>Consommation Cyclique</v>
      </c>
      <c r="F39" s="36" t="str">
        <f>VLOOKUP($A39,Extract_MSD_3006!$A$1:$CG$146,60,FALSE)</f>
        <v>Voitures &amp; Pièces auto</v>
      </c>
      <c r="G39" s="36" t="str">
        <f>VLOOKUP($A39,Extract_MSD_3006!$A$1:$CG$146,61,FALSE)</f>
        <v>Automobiles</v>
      </c>
      <c r="H39" s="36" t="str">
        <f>VLOOKUP($A39,Extract_MSD_3006!$A$1:$CG$146,17,FALSE)</f>
        <v>Auto Manufacturers</v>
      </c>
      <c r="I39" s="37">
        <f>VLOOKUP($A39,Extract_MSD_3006!$A$1:$CG$146,20,FALSE)/1000</f>
        <v>25.472928800000002</v>
      </c>
      <c r="J39" s="38">
        <f>VLOOKUP($A39,Extract_MSD_3006!$A$1:$CN$146,86,FALSE)/100</f>
        <v>-0.33144210000000002</v>
      </c>
      <c r="K39" s="38">
        <f>VLOOKUP($A39,Extract_MSD_3006!$A$1:$CN$146,87,FALSE)/100</f>
        <v>0.69556689999999999</v>
      </c>
      <c r="L39" s="38">
        <f>VLOOKUP($A39,Extract_MSD_3006!$A$1:$CN$146,88,FALSE)/100</f>
        <v>-0.1427544</v>
      </c>
      <c r="M39" s="38">
        <f>VLOOKUP($A39,Extract_MSD_3006!$A$1:$CN$146,89,FALSE)/100</f>
        <v>0.32496589999999997</v>
      </c>
      <c r="N39" s="38">
        <f>VLOOKUP($A39,Extract_MSD_3006!$A$1:$CN$146,90,FALSE)/100</f>
        <v>0.1111111</v>
      </c>
      <c r="O39" s="38">
        <f>VLOOKUP($A39,Extract_MSD_3006!$A$1:$CN$146,91,FALSE)/100</f>
        <v>0.19413340000000001</v>
      </c>
      <c r="P39" s="38">
        <f>VLOOKUP($A39,Extract_MSD_3006!$A$1:$CN$146,92,FALSE)/100</f>
        <v>-0.1494299</v>
      </c>
      <c r="Q39" s="36" t="str">
        <f>VLOOKUP(A39,'Liste action 2025'!$A$1:$H$154,5,FALSE)</f>
        <v>Non</v>
      </c>
      <c r="R39" s="39" t="s">
        <v>2518</v>
      </c>
      <c r="S39" s="40" t="s">
        <v>2517</v>
      </c>
      <c r="T39" s="40" t="s">
        <v>2518</v>
      </c>
      <c r="U39" s="40" t="s">
        <v>2517</v>
      </c>
      <c r="V39" s="40" t="s">
        <v>2518</v>
      </c>
      <c r="W39" s="40" t="s">
        <v>2518</v>
      </c>
      <c r="X39" s="40" t="s">
        <v>2518</v>
      </c>
      <c r="Y39" s="40" t="s">
        <v>2518</v>
      </c>
      <c r="Z39" s="41" t="s">
        <v>2517</v>
      </c>
    </row>
    <row r="40" spans="1:26" x14ac:dyDescent="0.3">
      <c r="A40" s="35" t="s">
        <v>1022</v>
      </c>
      <c r="B40" s="36" t="str">
        <f>VLOOKUP($A40,Extract_MSD_3006!$A$1:$CG$146,9,FALSE)</f>
        <v>STMicroelectronics NV</v>
      </c>
      <c r="C40" s="36" t="str">
        <f>VLOOKUP($A40,Extract_MSD_3006!$A$1:$CG$146,8,FALSE)</f>
        <v>France</v>
      </c>
      <c r="D40" s="36" t="str">
        <f>VLOOKUP($A40,Extract_MSD_3006!$A$1:$CG$146,51,FALSE)</f>
        <v>Technologie</v>
      </c>
      <c r="E40" s="36" t="str">
        <f>VLOOKUP($A40,Extract_MSD_3006!$A$1:$CG$146,59,FALSE)</f>
        <v>Technologie</v>
      </c>
      <c r="F40" s="36" t="str">
        <f>VLOOKUP($A40,Extract_MSD_3006!$A$1:$CG$146,60,FALSE)</f>
        <v>Electroniques</v>
      </c>
      <c r="G40" s="36" t="str">
        <f>VLOOKUP($A40,Extract_MSD_3006!$A$1:$CG$146,61,FALSE)</f>
        <v>Semie-conducteurs et composants</v>
      </c>
      <c r="H40" s="36" t="str">
        <f>VLOOKUP($A40,Extract_MSD_3006!$A$1:$CG$146,17,FALSE)</f>
        <v>Semi-conducteurs</v>
      </c>
      <c r="I40" s="37">
        <f>VLOOKUP($A40,Extract_MSD_3006!$A$1:$CG$146,20,FALSE)/1000</f>
        <v>23.0311187</v>
      </c>
      <c r="J40" s="38">
        <f>VLOOKUP($A40,Extract_MSD_3006!$A$1:$CN$146,86,FALSE)/100</f>
        <v>-0.45672449999999998</v>
      </c>
      <c r="K40" s="38">
        <f>VLOOKUP($A40,Extract_MSD_3006!$A$1:$CN$146,87,FALSE)/100</f>
        <v>0.37802720000000001</v>
      </c>
      <c r="L40" s="38">
        <f>VLOOKUP($A40,Extract_MSD_3006!$A$1:$CN$146,88,FALSE)/100</f>
        <v>-0.233959</v>
      </c>
      <c r="M40" s="38">
        <f>VLOOKUP($A40,Extract_MSD_3006!$A$1:$CN$146,89,FALSE)/100</f>
        <v>0.43857190000000001</v>
      </c>
      <c r="N40" s="38">
        <f>VLOOKUP($A40,Extract_MSD_3006!$A$1:$CN$146,90,FALSE)/100</f>
        <v>0.2699879</v>
      </c>
      <c r="O40" s="38">
        <f>VLOOKUP($A40,Extract_MSD_3006!$A$1:$CN$146,91,FALSE)/100</f>
        <v>0.9371084999999999</v>
      </c>
      <c r="P40" s="38">
        <f>VLOOKUP($A40,Extract_MSD_3006!$A$1:$CN$146,92,FALSE)/100</f>
        <v>-0.3029618</v>
      </c>
      <c r="Q40" s="36" t="str">
        <f>VLOOKUP(A40,'Liste action 2025'!$A$1:$H$154,5,FALSE)</f>
        <v>Non</v>
      </c>
      <c r="R40" s="39" t="s">
        <v>2518</v>
      </c>
      <c r="S40" s="40" t="s">
        <v>2517</v>
      </c>
      <c r="T40" s="40" t="s">
        <v>2518</v>
      </c>
      <c r="U40" s="40" t="s">
        <v>2518</v>
      </c>
      <c r="V40" s="40" t="s">
        <v>2518</v>
      </c>
      <c r="W40" s="40" t="s">
        <v>2518</v>
      </c>
      <c r="X40" s="40" t="s">
        <v>2518</v>
      </c>
      <c r="Y40" s="40" t="s">
        <v>2518</v>
      </c>
      <c r="Z40" s="41" t="s">
        <v>2517</v>
      </c>
    </row>
    <row r="41" spans="1:26" x14ac:dyDescent="0.3">
      <c r="A41" s="35" t="s">
        <v>1059</v>
      </c>
      <c r="B41" s="36" t="str">
        <f>VLOOKUP($A41,Extract_MSD_3006!$A$1:$CG$146,9,FALSE)</f>
        <v>Teleperformance SE</v>
      </c>
      <c r="C41" s="36" t="str">
        <f>VLOOKUP($A41,Extract_MSD_3006!$A$1:$CG$146,8,FALSE)</f>
        <v>France</v>
      </c>
      <c r="D41" s="36" t="str">
        <f>VLOOKUP($A41,Extract_MSD_3006!$A$1:$CG$146,51,FALSE)</f>
        <v>Valeurs industrielles</v>
      </c>
      <c r="E41" s="36" t="str">
        <f>VLOOKUP($A41,Extract_MSD_3006!$A$1:$CG$146,59,FALSE)</f>
        <v>Consommation Cyclique</v>
      </c>
      <c r="F41" s="36" t="str">
        <f>VLOOKUP($A41,Extract_MSD_3006!$A$1:$CG$146,60,FALSE)</f>
        <v>Medias</v>
      </c>
      <c r="G41" s="36" t="str">
        <f>VLOOKUP($A41,Extract_MSD_3006!$A$1:$CG$146,61,FALSE)</f>
        <v>Agences de publicité</v>
      </c>
      <c r="H41" s="36" t="str">
        <f>VLOOKUP($A41,Extract_MSD_3006!$A$1:$CG$146,17,FALSE)</f>
        <v>Specialty Business Services</v>
      </c>
      <c r="I41" s="37">
        <f>VLOOKUP($A41,Extract_MSD_3006!$A$1:$CG$146,20,FALSE)/1000</f>
        <v>4.8312508999999997</v>
      </c>
      <c r="J41" s="38">
        <f>VLOOKUP($A41,Extract_MSD_3006!$A$1:$CN$146,86,FALSE)/100</f>
        <v>-0.34138579999999996</v>
      </c>
      <c r="K41" s="38">
        <f>VLOOKUP($A41,Extract_MSD_3006!$A$1:$CN$146,87,FALSE)/100</f>
        <v>-0.389762</v>
      </c>
      <c r="L41" s="38">
        <f>VLOOKUP($A41,Extract_MSD_3006!$A$1:$CN$146,88,FALSE)/100</f>
        <v>-0.42346939999999994</v>
      </c>
      <c r="M41" s="38">
        <f>VLOOKUP($A41,Extract_MSD_3006!$A$1:$CN$146,89,FALSE)/100</f>
        <v>0.45374130000000001</v>
      </c>
      <c r="N41" s="38">
        <f>VLOOKUP($A41,Extract_MSD_3006!$A$1:$CN$146,90,FALSE)/100</f>
        <v>0.25896969999999997</v>
      </c>
      <c r="O41" s="38">
        <f>VLOOKUP($A41,Extract_MSD_3006!$A$1:$CN$146,91,FALSE)/100</f>
        <v>0.57091689999999995</v>
      </c>
      <c r="P41" s="38">
        <f>VLOOKUP($A41,Extract_MSD_3006!$A$1:$CN$146,92,FALSE)/100</f>
        <v>0.18417750000000002</v>
      </c>
      <c r="Q41" s="36" t="str">
        <f>VLOOKUP(A41,'Liste action 2025'!$A$1:$H$154,5,FALSE)</f>
        <v>Non</v>
      </c>
      <c r="R41" s="39" t="s">
        <v>2518</v>
      </c>
      <c r="S41" s="40" t="s">
        <v>2517</v>
      </c>
      <c r="T41" s="40" t="s">
        <v>2518</v>
      </c>
      <c r="U41" s="40" t="s">
        <v>2518</v>
      </c>
      <c r="V41" s="40" t="s">
        <v>2518</v>
      </c>
      <c r="W41" s="40" t="s">
        <v>2518</v>
      </c>
      <c r="X41" s="40" t="s">
        <v>2518</v>
      </c>
      <c r="Y41" s="40" t="s">
        <v>2518</v>
      </c>
      <c r="Z41" s="41" t="s">
        <v>2517</v>
      </c>
    </row>
    <row r="42" spans="1:26" x14ac:dyDescent="0.3">
      <c r="A42" s="35" t="s">
        <v>1033</v>
      </c>
      <c r="B42" s="36" t="str">
        <f>VLOOKUP($A42,Extract_MSD_3006!$A$1:$CG$146,9,FALSE)</f>
        <v>Thales</v>
      </c>
      <c r="C42" s="36" t="str">
        <f>VLOOKUP($A42,Extract_MSD_3006!$A$1:$CG$146,8,FALSE)</f>
        <v>France</v>
      </c>
      <c r="D42" s="36" t="str">
        <f>VLOOKUP($A42,Extract_MSD_3006!$A$1:$CG$146,51,FALSE)</f>
        <v>Valeurs industrielles</v>
      </c>
      <c r="E42" s="36" t="str">
        <f>VLOOKUP($A42,Extract_MSD_3006!$A$1:$CG$146,59,FALSE)</f>
        <v>Biens de production durable</v>
      </c>
      <c r="F42" s="36" t="str">
        <f>VLOOKUP($A42,Extract_MSD_3006!$A$1:$CG$146,60,FALSE)</f>
        <v>Transport et fret</v>
      </c>
      <c r="G42" s="36" t="str">
        <f>VLOOKUP($A42,Extract_MSD_3006!$A$1:$CG$146,61,FALSE)</f>
        <v>Aérospatial</v>
      </c>
      <c r="H42" s="36" t="str">
        <f>VLOOKUP($A42,Extract_MSD_3006!$A$1:$CG$146,17,FALSE)</f>
        <v>Aérospatial &amp; Défense</v>
      </c>
      <c r="I42" s="37">
        <f>VLOOKUP($A42,Extract_MSD_3006!$A$1:$CG$146,20,FALSE)/1000</f>
        <v>50.491938300000001</v>
      </c>
      <c r="J42" s="38">
        <f>VLOOKUP($A42,Extract_MSD_3006!$A$1:$CN$146,86,FALSE)/100</f>
        <v>6.0843600000000005E-2</v>
      </c>
      <c r="K42" s="38">
        <f>VLOOKUP($A42,Extract_MSD_3006!$A$1:$CN$146,87,FALSE)/100</f>
        <v>0.14828160000000001</v>
      </c>
      <c r="L42" s="38">
        <f>VLOOKUP($A42,Extract_MSD_3006!$A$1:$CN$146,88,FALSE)/100</f>
        <v>0.63048130000000002</v>
      </c>
      <c r="M42" s="38">
        <f>VLOOKUP($A42,Extract_MSD_3006!$A$1:$CN$146,89,FALSE)/100</f>
        <v>2.48331E-2</v>
      </c>
      <c r="N42" s="38">
        <f>VLOOKUP($A42,Extract_MSD_3006!$A$1:$CN$146,90,FALSE)/100</f>
        <v>-0.18612189999999998</v>
      </c>
      <c r="O42" s="38">
        <f>VLOOKUP($A42,Extract_MSD_3006!$A$1:$CN$146,91,FALSE)/100</f>
        <v>-7.1568599999999996E-2</v>
      </c>
      <c r="P42" s="38">
        <f>VLOOKUP($A42,Extract_MSD_3006!$A$1:$CN$146,92,FALSE)/100</f>
        <v>0.15487320000000002</v>
      </c>
      <c r="Q42" s="36" t="str">
        <f>VLOOKUP(A42,'Liste action 2025'!$A$1:$H$154,5,FALSE)</f>
        <v>Non</v>
      </c>
      <c r="R42" s="39" t="s">
        <v>2517</v>
      </c>
      <c r="S42" s="40" t="s">
        <v>2517</v>
      </c>
      <c r="T42" s="40" t="s">
        <v>2518</v>
      </c>
      <c r="U42" s="40" t="s">
        <v>2518</v>
      </c>
      <c r="V42" s="40" t="s">
        <v>2518</v>
      </c>
      <c r="W42" s="40" t="s">
        <v>2518</v>
      </c>
      <c r="X42" s="40" t="s">
        <v>2518</v>
      </c>
      <c r="Y42" s="40" t="s">
        <v>2518</v>
      </c>
      <c r="Z42" s="41" t="s">
        <v>2517</v>
      </c>
    </row>
    <row r="43" spans="1:26" x14ac:dyDescent="0.3">
      <c r="A43" s="35" t="s">
        <v>1044</v>
      </c>
      <c r="B43" s="36" t="str">
        <f>VLOOKUP($A43,Extract_MSD_3006!$A$1:$CG$146,9,FALSE)</f>
        <v>TotalEnergies SE</v>
      </c>
      <c r="C43" s="36" t="str">
        <f>VLOOKUP($A43,Extract_MSD_3006!$A$1:$CG$146,8,FALSE)</f>
        <v>France</v>
      </c>
      <c r="D43" s="36" t="str">
        <f>VLOOKUP($A43,Extract_MSD_3006!$A$1:$CG$146,51,FALSE)</f>
        <v>Énergie</v>
      </c>
      <c r="E43" s="36" t="str">
        <f>VLOOKUP($A43,Extract_MSD_3006!$A$1:$CG$146,59,FALSE)</f>
        <v>Énergie</v>
      </c>
      <c r="F43" s="36" t="str">
        <f>VLOOKUP($A43,Extract_MSD_3006!$A$1:$CG$146,60,FALSE)</f>
        <v>Non-renewable Energy</v>
      </c>
      <c r="G43" s="36" t="str">
        <f>VLOOKUP($A43,Extract_MSD_3006!$A$1:$CG$146,61,FALSE)</f>
        <v>Pétrole: intégré</v>
      </c>
      <c r="H43" s="36" t="str">
        <f>VLOOKUP($A43,Extract_MSD_3006!$A$1:$CG$146,17,FALSE)</f>
        <v>Oil &amp; Gas Integrated</v>
      </c>
      <c r="I43" s="37">
        <f>VLOOKUP($A43,Extract_MSD_3006!$A$1:$CG$146,20,FALSE)/1000</f>
        <v>115.91675049999999</v>
      </c>
      <c r="J43" s="38">
        <f>VLOOKUP($A43,Extract_MSD_3006!$A$1:$CN$146,86,FALSE)/100</f>
        <v>-8.3928600000000006E-2</v>
      </c>
      <c r="K43" s="38">
        <f>VLOOKUP($A43,Extract_MSD_3006!$A$1:$CN$146,87,FALSE)/100</f>
        <v>9.9062199999999989E-2</v>
      </c>
      <c r="L43" s="38">
        <f>VLOOKUP($A43,Extract_MSD_3006!$A$1:$CN$146,88,FALSE)/100</f>
        <v>0.39637020000000001</v>
      </c>
      <c r="M43" s="38">
        <f>VLOOKUP($A43,Extract_MSD_3006!$A$1:$CN$146,89,FALSE)/100</f>
        <v>0.33909350000000005</v>
      </c>
      <c r="N43" s="38">
        <f>VLOOKUP($A43,Extract_MSD_3006!$A$1:$CN$146,90,FALSE)/100</f>
        <v>-0.2280488</v>
      </c>
      <c r="O43" s="38">
        <f>VLOOKUP($A43,Extract_MSD_3006!$A$1:$CN$146,91,FALSE)/100</f>
        <v>0.1074058</v>
      </c>
      <c r="P43" s="38">
        <f>VLOOKUP($A43,Extract_MSD_3006!$A$1:$CN$146,92,FALSE)/100</f>
        <v>5.7660999999999997E-2</v>
      </c>
      <c r="Q43" s="36" t="str">
        <f>VLOOKUP(A43,'Liste action 2025'!$A$1:$H$154,5,FALSE)</f>
        <v>Non</v>
      </c>
      <c r="R43" s="39" t="s">
        <v>2518</v>
      </c>
      <c r="S43" s="40" t="s">
        <v>2517</v>
      </c>
      <c r="T43" s="40" t="s">
        <v>2518</v>
      </c>
      <c r="U43" s="40" t="s">
        <v>2517</v>
      </c>
      <c r="V43" s="40" t="s">
        <v>2518</v>
      </c>
      <c r="W43" s="40" t="s">
        <v>2518</v>
      </c>
      <c r="X43" s="40" t="s">
        <v>2518</v>
      </c>
      <c r="Y43" s="40" t="s">
        <v>2518</v>
      </c>
      <c r="Z43" s="41" t="s">
        <v>2517</v>
      </c>
    </row>
    <row r="44" spans="1:26" x14ac:dyDescent="0.3">
      <c r="A44" s="35" t="s">
        <v>1004</v>
      </c>
      <c r="B44" s="36" t="str">
        <f>VLOOKUP($A44,Extract_MSD_3006!$A$1:$CG$146,9,FALSE)</f>
        <v>Unibail-Rodamco-Westfield</v>
      </c>
      <c r="C44" s="36" t="str">
        <f>VLOOKUP($A44,Extract_MSD_3006!$A$1:$CG$146,8,FALSE)</f>
        <v>France</v>
      </c>
      <c r="D44" s="36" t="str">
        <f>VLOOKUP($A44,Extract_MSD_3006!$A$1:$CG$146,51,FALSE)</f>
        <v>Immobilier</v>
      </c>
      <c r="E44" s="36" t="str">
        <f>VLOOKUP($A44,Extract_MSD_3006!$A$1:$CG$146,59,FALSE)</f>
        <v>Services financiers</v>
      </c>
      <c r="F44" s="36" t="str">
        <f>VLOOKUP($A44,Extract_MSD_3006!$A$1:$CG$146,60,FALSE)</f>
        <v>Real Estate Investment Trusts (REITs)</v>
      </c>
      <c r="G44" s="36" t="str">
        <f>VLOOKUP($A44,Extract_MSD_3006!$A$1:$CG$146,61,FALSE)</f>
        <v>Equity REIT: Retail</v>
      </c>
      <c r="H44" s="36" t="str">
        <f>VLOOKUP($A44,Extract_MSD_3006!$A$1:$CG$146,17,FALSE)</f>
        <v>SPI - Détail</v>
      </c>
      <c r="I44" s="37">
        <f>VLOOKUP($A44,Extract_MSD_3006!$A$1:$CG$146,20,FALSE)/1000</f>
        <v>11.514011200000001</v>
      </c>
      <c r="J44" s="38">
        <f>VLOOKUP($A44,Extract_MSD_3006!$A$1:$CN$146,86,FALSE)/100</f>
        <v>0.12402870000000001</v>
      </c>
      <c r="K44" s="38">
        <f>VLOOKUP($A44,Extract_MSD_3006!$A$1:$CN$146,87,FALSE)/100</f>
        <v>0</v>
      </c>
      <c r="L44" s="38">
        <f>VLOOKUP($A44,Extract_MSD_3006!$A$1:$CN$146,88,FALSE)/100</f>
        <v>0</v>
      </c>
      <c r="M44" s="38">
        <f>VLOOKUP($A44,Extract_MSD_3006!$A$1:$CN$146,89,FALSE)/100</f>
        <v>0</v>
      </c>
      <c r="N44" s="38">
        <f>VLOOKUP($A44,Extract_MSD_3006!$A$1:$CN$146,90,FALSE)/100</f>
        <v>0</v>
      </c>
      <c r="O44" s="38">
        <f>VLOOKUP($A44,Extract_MSD_3006!$A$1:$CN$146,91,FALSE)/100</f>
        <v>0</v>
      </c>
      <c r="P44" s="38">
        <f>VLOOKUP($A44,Extract_MSD_3006!$A$1:$CN$146,92,FALSE)/100</f>
        <v>0</v>
      </c>
      <c r="Q44" s="36" t="str">
        <f>VLOOKUP(A44,'Liste action 2025'!$A$1:$H$154,5,FALSE)</f>
        <v>Non</v>
      </c>
      <c r="R44" s="39" t="s">
        <v>2518</v>
      </c>
      <c r="S44" s="40" t="s">
        <v>2517</v>
      </c>
      <c r="T44" s="40" t="s">
        <v>2518</v>
      </c>
      <c r="U44" s="40" t="s">
        <v>2518</v>
      </c>
      <c r="V44" s="40" t="s">
        <v>2518</v>
      </c>
      <c r="W44" s="40" t="s">
        <v>2518</v>
      </c>
      <c r="X44" s="40" t="s">
        <v>2518</v>
      </c>
      <c r="Y44" s="40" t="s">
        <v>2518</v>
      </c>
      <c r="Z44" s="41" t="s">
        <v>2517</v>
      </c>
    </row>
    <row r="45" spans="1:26" x14ac:dyDescent="0.3">
      <c r="A45" s="35" t="s">
        <v>986</v>
      </c>
      <c r="B45" s="36" t="str">
        <f>VLOOKUP($A45,Extract_MSD_3006!$A$1:$CG$146,9,FALSE)</f>
        <v>Veolia Environnement SA</v>
      </c>
      <c r="C45" s="36" t="str">
        <f>VLOOKUP($A45,Extract_MSD_3006!$A$1:$CG$146,8,FALSE)</f>
        <v>France</v>
      </c>
      <c r="D45" s="36" t="str">
        <f>VLOOKUP($A45,Extract_MSD_3006!$A$1:$CG$146,51,FALSE)</f>
        <v>Valeurs industrielles</v>
      </c>
      <c r="E45" s="36" t="str">
        <f>VLOOKUP($A45,Extract_MSD_3006!$A$1:$CG$146,59,FALSE)</f>
        <v>Servs au public</v>
      </c>
      <c r="F45" s="36" t="str">
        <f>VLOOKUP($A45,Extract_MSD_3006!$A$1:$CG$146,60,FALSE)</f>
        <v>Servs au public</v>
      </c>
      <c r="G45" s="36" t="str">
        <f>VLOOKUP($A45,Extract_MSD_3006!$A$1:$CG$146,61,FALSE)</f>
        <v>Serv au pblc: varié</v>
      </c>
      <c r="H45" s="36" t="str">
        <f>VLOOKUP($A45,Extract_MSD_3006!$A$1:$CG$146,17,FALSE)</f>
        <v>Gestion des déchets</v>
      </c>
      <c r="I45" s="37">
        <f>VLOOKUP($A45,Extract_MSD_3006!$A$1:$CG$146,20,FALSE)/1000</f>
        <v>22.338325000000001</v>
      </c>
      <c r="J45" s="38">
        <f>VLOOKUP($A45,Extract_MSD_3006!$A$1:$CN$146,86,FALSE)/100</f>
        <v>-7.0028E-3</v>
      </c>
      <c r="K45" s="38">
        <f>VLOOKUP($A45,Extract_MSD_3006!$A$1:$CN$146,87,FALSE)/100</f>
        <v>0.23666670000000001</v>
      </c>
      <c r="L45" s="38">
        <f>VLOOKUP($A45,Extract_MSD_3006!$A$1:$CN$146,88,FALSE)/100</f>
        <v>-0.22504650000000001</v>
      </c>
      <c r="M45" s="38">
        <f>VLOOKUP($A45,Extract_MSD_3006!$A$1:$CN$146,89,FALSE)/100</f>
        <v>0.70708560000000009</v>
      </c>
      <c r="N45" s="38">
        <f>VLOOKUP($A45,Extract_MSD_3006!$A$1:$CN$146,90,FALSE)/100</f>
        <v>-0.13496420000000001</v>
      </c>
      <c r="O45" s="38">
        <f>VLOOKUP($A45,Extract_MSD_3006!$A$1:$CN$146,91,FALSE)/100</f>
        <v>0.3717627</v>
      </c>
      <c r="P45" s="38">
        <f>VLOOKUP($A45,Extract_MSD_3006!$A$1:$CN$146,92,FALSE)/100</f>
        <v>-0.1165687</v>
      </c>
      <c r="Q45" s="36" t="str">
        <f>VLOOKUP(A45,'Liste action 2025'!$A$1:$H$154,5,FALSE)</f>
        <v>Non</v>
      </c>
      <c r="R45" s="39" t="s">
        <v>2518</v>
      </c>
      <c r="S45" s="40" t="s">
        <v>2517</v>
      </c>
      <c r="T45" s="40" t="s">
        <v>2518</v>
      </c>
      <c r="U45" s="40" t="s">
        <v>2518</v>
      </c>
      <c r="V45" s="40" t="s">
        <v>2518</v>
      </c>
      <c r="W45" s="40" t="s">
        <v>2518</v>
      </c>
      <c r="X45" s="40" t="s">
        <v>2518</v>
      </c>
      <c r="Y45" s="40" t="s">
        <v>2518</v>
      </c>
      <c r="Z45" s="41" t="s">
        <v>2517</v>
      </c>
    </row>
    <row r="46" spans="1:26" x14ac:dyDescent="0.3">
      <c r="A46" s="35" t="s">
        <v>1037</v>
      </c>
      <c r="B46" s="36" t="str">
        <f>VLOOKUP($A46,Extract_MSD_3006!$A$1:$CG$146,9,FALSE)</f>
        <v>Vinci SA</v>
      </c>
      <c r="C46" s="36" t="str">
        <f>VLOOKUP($A46,Extract_MSD_3006!$A$1:$CG$146,8,FALSE)</f>
        <v>France</v>
      </c>
      <c r="D46" s="36" t="str">
        <f>VLOOKUP($A46,Extract_MSD_3006!$A$1:$CG$146,51,FALSE)</f>
        <v>Valeurs industrielles</v>
      </c>
      <c r="E46" s="36" t="str">
        <f>VLOOKUP($A46,Extract_MSD_3006!$A$1:$CG$146,59,FALSE)</f>
        <v>Biens de production durable</v>
      </c>
      <c r="F46" s="36" t="str">
        <f>VLOOKUP($A46,Extract_MSD_3006!$A$1:$CG$146,60,FALSE)</f>
        <v>Manufacturing &amp; Production</v>
      </c>
      <c r="G46" s="36" t="str">
        <f>VLOOKUP($A46,Extract_MSD_3006!$A$1:$CG$146,61,FALSE)</f>
        <v>Construction</v>
      </c>
      <c r="H46" s="36" t="str">
        <f>VLOOKUP($A46,Extract_MSD_3006!$A$1:$CG$146,17,FALSE)</f>
        <v>Ingénierie &amp; Construction</v>
      </c>
      <c r="I46" s="37">
        <f>VLOOKUP($A46,Extract_MSD_3006!$A$1:$CG$146,20,FALSE)/1000</f>
        <v>70.0008646</v>
      </c>
      <c r="J46" s="38">
        <f>VLOOKUP($A46,Extract_MSD_3006!$A$1:$CN$146,86,FALSE)/100</f>
        <v>-8.3201400000000009E-2</v>
      </c>
      <c r="K46" s="38">
        <f>VLOOKUP($A46,Extract_MSD_3006!$A$1:$CN$146,87,FALSE)/100</f>
        <v>0.26219320000000002</v>
      </c>
      <c r="L46" s="38">
        <f>VLOOKUP($A46,Extract_MSD_3006!$A$1:$CN$146,88,FALSE)/100</f>
        <v>3.9070100000000003E-2</v>
      </c>
      <c r="M46" s="38">
        <f>VLOOKUP($A46,Extract_MSD_3006!$A$1:$CN$146,89,FALSE)/100</f>
        <v>0.1750246</v>
      </c>
      <c r="N46" s="38">
        <f>VLOOKUP($A46,Extract_MSD_3006!$A$1:$CN$146,90,FALSE)/100</f>
        <v>-0.1655556</v>
      </c>
      <c r="O46" s="38">
        <f>VLOOKUP($A46,Extract_MSD_3006!$A$1:$CN$146,91,FALSE)/100</f>
        <v>0.41224660000000002</v>
      </c>
      <c r="P46" s="38">
        <f>VLOOKUP($A46,Extract_MSD_3006!$A$1:$CN$146,92,FALSE)/100</f>
        <v>-0.1247211</v>
      </c>
      <c r="Q46" s="36" t="str">
        <f>VLOOKUP(A46,'Liste action 2025'!$A$1:$H$154,5,FALSE)</f>
        <v>Non</v>
      </c>
      <c r="R46" s="39" t="s">
        <v>2518</v>
      </c>
      <c r="S46" s="40" t="s">
        <v>2517</v>
      </c>
      <c r="T46" s="40" t="s">
        <v>2518</v>
      </c>
      <c r="U46" s="40" t="s">
        <v>2517</v>
      </c>
      <c r="V46" s="40" t="s">
        <v>2518</v>
      </c>
      <c r="W46" s="40" t="s">
        <v>2518</v>
      </c>
      <c r="X46" s="40" t="s">
        <v>2518</v>
      </c>
      <c r="Y46" s="40" t="s">
        <v>2518</v>
      </c>
      <c r="Z46" s="41" t="s">
        <v>2517</v>
      </c>
    </row>
    <row r="47" spans="1:26" x14ac:dyDescent="0.3">
      <c r="A47" s="35" t="s">
        <v>987</v>
      </c>
      <c r="B47" s="36" t="str">
        <f>VLOOKUP($A47,Extract_MSD_3006!$A$1:$CG$146,9,FALSE)</f>
        <v>Alstom SA</v>
      </c>
      <c r="C47" s="36" t="str">
        <f>VLOOKUP($A47,Extract_MSD_3006!$A$1:$CG$146,8,FALSE)</f>
        <v>France</v>
      </c>
      <c r="D47" s="36" t="str">
        <f>VLOOKUP($A47,Extract_MSD_3006!$A$1:$CG$146,51,FALSE)</f>
        <v>Valeurs industrielles</v>
      </c>
      <c r="E47" s="36" t="str">
        <f>VLOOKUP($A47,Extract_MSD_3006!$A$1:$CG$146,59,FALSE)</f>
        <v>Biens de production durable</v>
      </c>
      <c r="F47" s="36" t="str">
        <f>VLOOKUP($A47,Extract_MSD_3006!$A$1:$CG$146,60,FALSE)</f>
        <v>Manufacturing &amp; Production</v>
      </c>
      <c r="G47" s="36" t="str">
        <f>VLOOKUP($A47,Extract_MSD_3006!$A$1:$CG$146,61,FALSE)</f>
        <v>Equipement de transmission électrique</v>
      </c>
      <c r="H47" s="36" t="str">
        <f>VLOOKUP($A47,Extract_MSD_3006!$A$1:$CG$146,17,FALSE)</f>
        <v>Chemins de fer</v>
      </c>
      <c r="I47" s="37">
        <f>VLOOKUP($A47,Extract_MSD_3006!$A$1:$CG$146,20,FALSE)/1000</f>
        <v>9.2111806000000005</v>
      </c>
      <c r="J47" s="38">
        <f>VLOOKUP($A47,Extract_MSD_3006!$A$1:$CN$146,86,FALSE)/100</f>
        <v>0.87686869999999995</v>
      </c>
      <c r="K47" s="38">
        <f>VLOOKUP($A47,Extract_MSD_3006!$A$1:$CN$146,87,FALSE)/100</f>
        <v>-0.4553024</v>
      </c>
      <c r="L47" s="38">
        <f>VLOOKUP($A47,Extract_MSD_3006!$A$1:$CN$146,88,FALSE)/100</f>
        <v>-0.26105060000000002</v>
      </c>
      <c r="M47" s="38">
        <f>VLOOKUP($A47,Extract_MSD_3006!$A$1:$CN$146,89,FALSE)/100</f>
        <v>-0.32482300000000003</v>
      </c>
      <c r="N47" s="38">
        <f>VLOOKUP($A47,Extract_MSD_3006!$A$1:$CN$146,90,FALSE)/100</f>
        <v>0.19030660000000002</v>
      </c>
      <c r="O47" s="38">
        <f>VLOOKUP($A47,Extract_MSD_3006!$A$1:$CN$146,91,FALSE)/100</f>
        <v>0.3532747</v>
      </c>
      <c r="P47" s="38">
        <f>VLOOKUP($A47,Extract_MSD_3006!$A$1:$CN$146,92,FALSE)/100</f>
        <v>2.9330999999999999E-2</v>
      </c>
      <c r="Q47" s="36" t="str">
        <f>VLOOKUP(A47,'Liste action 2025'!$A$1:$H$154,5,FALSE)</f>
        <v>Non</v>
      </c>
      <c r="R47" s="39" t="s">
        <v>2517</v>
      </c>
      <c r="S47" s="40" t="s">
        <v>2518</v>
      </c>
      <c r="T47" s="40" t="s">
        <v>2517</v>
      </c>
      <c r="U47" s="40" t="s">
        <v>2518</v>
      </c>
      <c r="V47" s="40" t="s">
        <v>2518</v>
      </c>
      <c r="W47" s="40" t="s">
        <v>2518</v>
      </c>
      <c r="X47" s="40" t="s">
        <v>2518</v>
      </c>
      <c r="Y47" s="40" t="s">
        <v>2518</v>
      </c>
      <c r="Z47" s="41" t="s">
        <v>2517</v>
      </c>
    </row>
    <row r="48" spans="1:26" x14ac:dyDescent="0.3">
      <c r="A48" s="35" t="s">
        <v>1007</v>
      </c>
      <c r="B48" s="36" t="str">
        <f>VLOOKUP($A48,Extract_MSD_3006!$A$1:$CG$146,9,FALSE)</f>
        <v>Arkema SA</v>
      </c>
      <c r="C48" s="36" t="str">
        <f>VLOOKUP($A48,Extract_MSD_3006!$A$1:$CG$146,8,FALSE)</f>
        <v>France</v>
      </c>
      <c r="D48" s="36" t="str">
        <f>VLOOKUP($A48,Extract_MSD_3006!$A$1:$CG$146,51,FALSE)</f>
        <v>Basic Materials</v>
      </c>
      <c r="E48" s="36" t="str">
        <f>VLOOKUP($A48,Extract_MSD_3006!$A$1:$CG$146,59,FALSE)</f>
        <v>Matériaux et traitements</v>
      </c>
      <c r="F48" s="36" t="str">
        <f>VLOOKUP($A48,Extract_MSD_3006!$A$1:$CG$146,60,FALSE)</f>
        <v>Produits chimiques et synthétiques</v>
      </c>
      <c r="G48" s="36" t="str">
        <f>VLOOKUP($A48,Extract_MSD_3006!$A$1:$CG$146,61,FALSE)</f>
        <v>Produits Chimiques: Diversifiés</v>
      </c>
      <c r="H48" s="36" t="str">
        <f>VLOOKUP($A48,Extract_MSD_3006!$A$1:$CG$146,17,FALSE)</f>
        <v>Spécialité Prods chimiques</v>
      </c>
      <c r="I48" s="37">
        <f>VLOOKUP($A48,Extract_MSD_3006!$A$1:$CG$146,20,FALSE)/1000</f>
        <v>4.8802089999999998</v>
      </c>
      <c r="J48" s="38">
        <f>VLOOKUP($A48,Extract_MSD_3006!$A$1:$CN$146,86,FALSE)/100</f>
        <v>-0.25194169999999999</v>
      </c>
      <c r="K48" s="38">
        <f>VLOOKUP($A48,Extract_MSD_3006!$A$1:$CN$146,87,FALSE)/100</f>
        <v>0.26847880000000002</v>
      </c>
      <c r="L48" s="38">
        <f>VLOOKUP($A48,Extract_MSD_3006!$A$1:$CN$146,88,FALSE)/100</f>
        <v>-0.2985063</v>
      </c>
      <c r="M48" s="38">
        <f>VLOOKUP($A48,Extract_MSD_3006!$A$1:$CN$146,89,FALSE)/100</f>
        <v>0.35133690000000001</v>
      </c>
      <c r="N48" s="38">
        <f>VLOOKUP($A48,Extract_MSD_3006!$A$1:$CN$146,90,FALSE)/100</f>
        <v>1.05597E-2</v>
      </c>
      <c r="O48" s="38">
        <f>VLOOKUP($A48,Extract_MSD_3006!$A$1:$CN$146,91,FALSE)/100</f>
        <v>0.2966916</v>
      </c>
      <c r="P48" s="38">
        <f>VLOOKUP($A48,Extract_MSD_3006!$A$1:$CN$146,92,FALSE)/100</f>
        <v>-0.23919250000000003</v>
      </c>
      <c r="Q48" s="36" t="str">
        <f>VLOOKUP(A48,'Liste action 2025'!$A$1:$H$154,5,FALSE)</f>
        <v>Non</v>
      </c>
      <c r="R48" s="39" t="s">
        <v>2517</v>
      </c>
      <c r="S48" s="40" t="s">
        <v>2518</v>
      </c>
      <c r="T48" s="40" t="s">
        <v>2517</v>
      </c>
      <c r="U48" s="40" t="s">
        <v>2518</v>
      </c>
      <c r="V48" s="40" t="s">
        <v>2518</v>
      </c>
      <c r="W48" s="40" t="s">
        <v>2518</v>
      </c>
      <c r="X48" s="40" t="s">
        <v>2518</v>
      </c>
      <c r="Y48" s="40" t="s">
        <v>2518</v>
      </c>
      <c r="Z48" s="41" t="s">
        <v>2517</v>
      </c>
    </row>
    <row r="49" spans="1:26" x14ac:dyDescent="0.3">
      <c r="A49" s="35" t="s">
        <v>1045</v>
      </c>
      <c r="B49" s="36" t="str">
        <f>VLOOKUP($A49,Extract_MSD_3006!$A$1:$CG$146,9,FALSE)</f>
        <v>BioMerieux SA</v>
      </c>
      <c r="C49" s="36" t="str">
        <f>VLOOKUP($A49,Extract_MSD_3006!$A$1:$CG$146,8,FALSE)</f>
        <v>France</v>
      </c>
      <c r="D49" s="36" t="str">
        <f>VLOOKUP($A49,Extract_MSD_3006!$A$1:$CG$146,51,FALSE)</f>
        <v>Soins de santé</v>
      </c>
      <c r="E49" s="36" t="str">
        <f>VLOOKUP($A49,Extract_MSD_3006!$A$1:$CG$146,59,FALSE)</f>
        <v>Soins de santé</v>
      </c>
      <c r="F49" s="36" t="str">
        <f>VLOOKUP($A49,Extract_MSD_3006!$A$1:$CG$146,60,FALSE)</f>
        <v>Medical Equipment And Services</v>
      </c>
      <c r="G49" s="36" t="str">
        <f>VLOOKUP($A49,Extract_MSD_3006!$A$1:$CG$146,61,FALSE)</f>
        <v>Equipement médical</v>
      </c>
      <c r="H49" s="36" t="str">
        <f>VLOOKUP($A49,Extract_MSD_3006!$A$1:$CG$146,17,FALSE)</f>
        <v>Diagnostics &amp; Research</v>
      </c>
      <c r="I49" s="37">
        <f>VLOOKUP($A49,Extract_MSD_3006!$A$1:$CG$146,20,FALSE)/1000</f>
        <v>14.0335929</v>
      </c>
      <c r="J49" s="38">
        <f>VLOOKUP($A49,Extract_MSD_3006!$A$1:$CN$146,86,FALSE)/100</f>
        <v>3.7276299999999998E-2</v>
      </c>
      <c r="K49" s="38">
        <f>VLOOKUP($A49,Extract_MSD_3006!$A$1:$CN$146,87,FALSE)/100</f>
        <v>3.60498E-2</v>
      </c>
      <c r="L49" s="38">
        <f>VLOOKUP($A49,Extract_MSD_3006!$A$1:$CN$146,88,FALSE)/100</f>
        <v>-0.20920739999999999</v>
      </c>
      <c r="M49" s="38">
        <f>VLOOKUP($A49,Extract_MSD_3006!$A$1:$CN$146,89,FALSE)/100</f>
        <v>8.7695000000000009E-2</v>
      </c>
      <c r="N49" s="38">
        <f>VLOOKUP($A49,Extract_MSD_3006!$A$1:$CN$146,90,FALSE)/100</f>
        <v>0.45671080000000003</v>
      </c>
      <c r="O49" s="38">
        <f>VLOOKUP($A49,Extract_MSD_3006!$A$1:$CN$146,91,FALSE)/100</f>
        <v>0.38608700000000001</v>
      </c>
      <c r="P49" s="38">
        <f>VLOOKUP($A49,Extract_MSD_3006!$A$1:$CN$146,92,FALSE)/100</f>
        <v>-0.2255991</v>
      </c>
      <c r="Q49" s="36" t="str">
        <f>VLOOKUP(A49,'Liste action 2025'!$A$1:$H$154,5,FALSE)</f>
        <v>Non</v>
      </c>
      <c r="R49" s="39" t="s">
        <v>2517</v>
      </c>
      <c r="S49" s="40" t="s">
        <v>2518</v>
      </c>
      <c r="T49" s="40" t="s">
        <v>2517</v>
      </c>
      <c r="U49" s="40" t="s">
        <v>2518</v>
      </c>
      <c r="V49" s="40" t="s">
        <v>2518</v>
      </c>
      <c r="W49" s="40" t="s">
        <v>2518</v>
      </c>
      <c r="X49" s="40" t="s">
        <v>2518</v>
      </c>
      <c r="Y49" s="40" t="s">
        <v>2518</v>
      </c>
      <c r="Z49" s="41" t="s">
        <v>2517</v>
      </c>
    </row>
    <row r="50" spans="1:26" x14ac:dyDescent="0.3">
      <c r="A50" s="35" t="s">
        <v>1035</v>
      </c>
      <c r="B50" s="36" t="str">
        <f>VLOOKUP($A50,Extract_MSD_3006!$A$1:$CG$146,9,FALSE)</f>
        <v>Eiffage SA</v>
      </c>
      <c r="C50" s="36" t="str">
        <f>VLOOKUP($A50,Extract_MSD_3006!$A$1:$CG$146,8,FALSE)</f>
        <v>France</v>
      </c>
      <c r="D50" s="36" t="str">
        <f>VLOOKUP($A50,Extract_MSD_3006!$A$1:$CG$146,51,FALSE)</f>
        <v>Valeurs industrielles</v>
      </c>
      <c r="E50" s="36" t="str">
        <f>VLOOKUP($A50,Extract_MSD_3006!$A$1:$CG$146,59,FALSE)</f>
        <v>Biens de production durable</v>
      </c>
      <c r="F50" s="36" t="str">
        <f>VLOOKUP($A50,Extract_MSD_3006!$A$1:$CG$146,60,FALSE)</f>
        <v>Manufacturing &amp; Production</v>
      </c>
      <c r="G50" s="36" t="str">
        <f>VLOOKUP($A50,Extract_MSD_3006!$A$1:$CG$146,61,FALSE)</f>
        <v>Construction</v>
      </c>
      <c r="H50" s="36" t="str">
        <f>VLOOKUP($A50,Extract_MSD_3006!$A$1:$CG$146,17,FALSE)</f>
        <v>Ingénierie &amp; Construction</v>
      </c>
      <c r="I50" s="37">
        <f>VLOOKUP($A50,Extract_MSD_3006!$A$1:$CG$146,20,FALSE)/1000</f>
        <v>11.3583195</v>
      </c>
      <c r="J50" s="38">
        <f>VLOOKUP($A50,Extract_MSD_3006!$A$1:$CN$146,86,FALSE)/100</f>
        <v>-8.4518700000000002E-2</v>
      </c>
      <c r="K50" s="38">
        <f>VLOOKUP($A50,Extract_MSD_3006!$A$1:$CN$146,87,FALSE)/100</f>
        <v>9.4647500000000009E-2</v>
      </c>
      <c r="L50" s="38">
        <f>VLOOKUP($A50,Extract_MSD_3006!$A$1:$CN$146,88,FALSE)/100</f>
        <v>5.0408999999999995E-2</v>
      </c>
      <c r="M50" s="38">
        <f>VLOOKUP($A50,Extract_MSD_3006!$A$1:$CN$146,89,FALSE)/100</f>
        <v>0.1824393</v>
      </c>
      <c r="N50" s="38">
        <f>VLOOKUP($A50,Extract_MSD_3006!$A$1:$CN$146,90,FALSE)/100</f>
        <v>-0.22509799999999999</v>
      </c>
      <c r="O50" s="38">
        <f>VLOOKUP($A50,Extract_MSD_3006!$A$1:$CN$146,91,FALSE)/100</f>
        <v>0.4309211</v>
      </c>
      <c r="P50" s="38">
        <f>VLOOKUP($A50,Extract_MSD_3006!$A$1:$CN$146,92,FALSE)/100</f>
        <v>-0.17932999999999999</v>
      </c>
      <c r="Q50" s="36" t="str">
        <f>VLOOKUP(A50,'Liste action 2025'!$A$1:$H$154,5,FALSE)</f>
        <v>Non</v>
      </c>
      <c r="R50" s="39" t="s">
        <v>2518</v>
      </c>
      <c r="S50" s="40" t="s">
        <v>2518</v>
      </c>
      <c r="T50" s="40" t="s">
        <v>2517</v>
      </c>
      <c r="U50" s="40" t="s">
        <v>2518</v>
      </c>
      <c r="V50" s="40" t="s">
        <v>2518</v>
      </c>
      <c r="W50" s="40" t="s">
        <v>2518</v>
      </c>
      <c r="X50" s="40" t="s">
        <v>2518</v>
      </c>
      <c r="Y50" s="40" t="s">
        <v>2518</v>
      </c>
      <c r="Z50" s="41" t="s">
        <v>2517</v>
      </c>
    </row>
    <row r="51" spans="1:26" x14ac:dyDescent="0.3">
      <c r="A51" s="35" t="s">
        <v>1052</v>
      </c>
      <c r="B51" s="36" t="str">
        <f>VLOOKUP($A51,Extract_MSD_3006!$A$1:$CG$146,9,FALSE)</f>
        <v>Euronext NV</v>
      </c>
      <c r="C51" s="36" t="str">
        <f>VLOOKUP($A51,Extract_MSD_3006!$A$1:$CG$146,8,FALSE)</f>
        <v>France</v>
      </c>
      <c r="D51" s="36" t="str">
        <f>VLOOKUP($A51,Extract_MSD_3006!$A$1:$CG$146,51,FALSE)</f>
        <v>Services financiers</v>
      </c>
      <c r="E51" s="36" t="str">
        <f>VLOOKUP($A51,Extract_MSD_3006!$A$1:$CG$146,59,FALSE)</f>
        <v>Services financiers</v>
      </c>
      <c r="F51" s="36" t="str">
        <f>VLOOKUP($A51,Extract_MSD_3006!$A$1:$CG$146,60,FALSE)</f>
        <v>Services bancaires d'investissement &amp; de courtage</v>
      </c>
      <c r="G51" s="36" t="str">
        <f>VLOOKUP($A51,Extract_MSD_3006!$A$1:$CG$146,61,FALSE)</f>
        <v>Services et courtage de titres</v>
      </c>
      <c r="H51" s="36" t="str">
        <f>VLOOKUP($A51,Extract_MSD_3006!$A$1:$CG$146,17,FALSE)</f>
        <v>Financial Data &amp; Stock Exchanges</v>
      </c>
      <c r="I51" s="37">
        <f>VLOOKUP($A51,Extract_MSD_3006!$A$1:$CG$146,20,FALSE)/1000</f>
        <v>14.972148300000001</v>
      </c>
      <c r="J51" s="38">
        <f>VLOOKUP($A51,Extract_MSD_3006!$A$1:$CN$146,86,FALSE)/100</f>
        <v>0.40851880000000002</v>
      </c>
      <c r="K51" s="38">
        <f>VLOOKUP($A51,Extract_MSD_3006!$A$1:$CN$146,87,FALSE)/100</f>
        <v>0.16931750000000001</v>
      </c>
      <c r="L51" s="38">
        <f>VLOOKUP($A51,Extract_MSD_3006!$A$1:$CN$146,88,FALSE)/100</f>
        <v>-0.2209315</v>
      </c>
      <c r="M51" s="38">
        <f>VLOOKUP($A51,Extract_MSD_3006!$A$1:$CN$146,89,FALSE)/100</f>
        <v>0.12661329999999998</v>
      </c>
      <c r="N51" s="38">
        <f>VLOOKUP($A51,Extract_MSD_3006!$A$1:$CN$146,90,FALSE)/100</f>
        <v>0.26276670000000002</v>
      </c>
      <c r="O51" s="38">
        <f>VLOOKUP($A51,Extract_MSD_3006!$A$1:$CN$146,91,FALSE)/100</f>
        <v>0.47495029999999999</v>
      </c>
      <c r="P51" s="38">
        <f>VLOOKUP($A51,Extract_MSD_3006!$A$1:$CN$146,92,FALSE)/100</f>
        <v>4.2462999999999997E-3</v>
      </c>
      <c r="Q51" s="36" t="str">
        <f>VLOOKUP(A51,'Liste action 2025'!$A$1:$H$154,5,FALSE)</f>
        <v>Non</v>
      </c>
      <c r="R51" s="39" t="s">
        <v>2518</v>
      </c>
      <c r="S51" s="40" t="s">
        <v>2518</v>
      </c>
      <c r="T51" s="40" t="s">
        <v>2517</v>
      </c>
      <c r="U51" s="40" t="s">
        <v>2518</v>
      </c>
      <c r="V51" s="40" t="s">
        <v>2518</v>
      </c>
      <c r="W51" s="40" t="s">
        <v>2518</v>
      </c>
      <c r="X51" s="40" t="s">
        <v>2518</v>
      </c>
      <c r="Y51" s="40" t="s">
        <v>2518</v>
      </c>
      <c r="Z51" s="41" t="s">
        <v>2517</v>
      </c>
    </row>
    <row r="52" spans="1:26" x14ac:dyDescent="0.3">
      <c r="A52" s="35" t="s">
        <v>1002</v>
      </c>
      <c r="B52" s="36" t="str">
        <f>VLOOKUP($A52,Extract_MSD_3006!$A$1:$CG$146,9,FALSE)</f>
        <v>Gecina Nom</v>
      </c>
      <c r="C52" s="36" t="str">
        <f>VLOOKUP($A52,Extract_MSD_3006!$A$1:$CG$146,8,FALSE)</f>
        <v>France</v>
      </c>
      <c r="D52" s="36" t="str">
        <f>VLOOKUP($A52,Extract_MSD_3006!$A$1:$CG$146,51,FALSE)</f>
        <v>Immobilier</v>
      </c>
      <c r="E52" s="36" t="str">
        <f>VLOOKUP($A52,Extract_MSD_3006!$A$1:$CG$146,59,FALSE)</f>
        <v>Services financiers</v>
      </c>
      <c r="F52" s="36" t="str">
        <f>VLOOKUP($A52,Extract_MSD_3006!$A$1:$CG$146,60,FALSE)</f>
        <v>Real Estate Investment Trusts (REITs)</v>
      </c>
      <c r="G52" s="36" t="str">
        <f>VLOOKUP($A52,Extract_MSD_3006!$A$1:$CG$146,61,FALSE)</f>
        <v>Equity REIT: Office</v>
      </c>
      <c r="H52" s="36" t="str">
        <f>VLOOKUP($A52,Extract_MSD_3006!$A$1:$CG$146,17,FALSE)</f>
        <v>SPI - Bureaux</v>
      </c>
      <c r="I52" s="37">
        <f>VLOOKUP($A52,Extract_MSD_3006!$A$1:$CG$146,20,FALSE)/1000</f>
        <v>6.8052001000000004</v>
      </c>
      <c r="J52" s="38">
        <f>VLOOKUP($A52,Extract_MSD_3006!$A$1:$CN$146,86,FALSE)/100</f>
        <v>-0.13033609999999998</v>
      </c>
      <c r="K52" s="38">
        <f>VLOOKUP($A52,Extract_MSD_3006!$A$1:$CN$146,87,FALSE)/100</f>
        <v>0.21282190000000001</v>
      </c>
      <c r="L52" s="38">
        <f>VLOOKUP($A52,Extract_MSD_3006!$A$1:$CN$146,88,FALSE)/100</f>
        <v>-0.18266879999999999</v>
      </c>
      <c r="M52" s="38">
        <f>VLOOKUP($A52,Extract_MSD_3006!$A$1:$CN$146,89,FALSE)/100</f>
        <v>1.5043599999999999E-2</v>
      </c>
      <c r="N52" s="38">
        <f>VLOOKUP($A52,Extract_MSD_3006!$A$1:$CN$146,90,FALSE)/100</f>
        <v>-0.1754386</v>
      </c>
      <c r="O52" s="38">
        <f>VLOOKUP($A52,Extract_MSD_3006!$A$1:$CN$146,91,FALSE)/100</f>
        <v>0.46106189999999997</v>
      </c>
      <c r="P52" s="38">
        <f>VLOOKUP($A52,Extract_MSD_3006!$A$1:$CN$146,92,FALSE)/100</f>
        <v>-0.23131900000000002</v>
      </c>
      <c r="Q52" s="36" t="str">
        <f>VLOOKUP(A52,'Liste action 2025'!$A$1:$H$154,5,FALSE)</f>
        <v>Non</v>
      </c>
      <c r="R52" s="39" t="s">
        <v>2518</v>
      </c>
      <c r="S52" s="40" t="s">
        <v>2518</v>
      </c>
      <c r="T52" s="40" t="s">
        <v>2517</v>
      </c>
      <c r="U52" s="40" t="s">
        <v>2518</v>
      </c>
      <c r="V52" s="40" t="s">
        <v>2518</v>
      </c>
      <c r="W52" s="40" t="s">
        <v>2518</v>
      </c>
      <c r="X52" s="40" t="s">
        <v>2518</v>
      </c>
      <c r="Y52" s="40" t="s">
        <v>2518</v>
      </c>
      <c r="Z52" s="41" t="s">
        <v>2517</v>
      </c>
    </row>
    <row r="53" spans="1:26" x14ac:dyDescent="0.3">
      <c r="A53" s="35" t="s">
        <v>1063</v>
      </c>
      <c r="B53" s="36" t="str">
        <f>VLOOKUP($A53,Extract_MSD_3006!$A$1:$CG$146,9,FALSE)</f>
        <v>Getlink SE</v>
      </c>
      <c r="C53" s="36" t="str">
        <f>VLOOKUP($A53,Extract_MSD_3006!$A$1:$CG$146,8,FALSE)</f>
        <v>France</v>
      </c>
      <c r="D53" s="36" t="str">
        <f>VLOOKUP($A53,Extract_MSD_3006!$A$1:$CG$146,51,FALSE)</f>
        <v>Valeurs industrielles</v>
      </c>
      <c r="E53" s="36" t="str">
        <f>VLOOKUP($A53,Extract_MSD_3006!$A$1:$CG$146,59,FALSE)</f>
        <v>Biens de production durable</v>
      </c>
      <c r="F53" s="36" t="str">
        <f>VLOOKUP($A53,Extract_MSD_3006!$A$1:$CG$146,60,FALSE)</f>
        <v>Transport et fret</v>
      </c>
      <c r="G53" s="36" t="str">
        <f>VLOOKUP($A53,Extract_MSD_3006!$A$1:$CG$146,61,FALSE)</f>
        <v>Chemins de fer</v>
      </c>
      <c r="H53" s="36" t="str">
        <f>VLOOKUP($A53,Extract_MSD_3006!$A$1:$CG$146,17,FALSE)</f>
        <v>Chemins de fer</v>
      </c>
      <c r="I53" s="37">
        <f>VLOOKUP($A53,Extract_MSD_3006!$A$1:$CG$146,20,FALSE)/1000</f>
        <v>8.8903230000000004</v>
      </c>
      <c r="J53" s="38">
        <f>VLOOKUP($A53,Extract_MSD_3006!$A$1:$CN$146,86,FALSE)/100</f>
        <v>-3.6824599999999999E-2</v>
      </c>
      <c r="K53" s="38">
        <f>VLOOKUP($A53,Extract_MSD_3006!$A$1:$CN$146,87,FALSE)/100</f>
        <v>0.13956589999999999</v>
      </c>
      <c r="L53" s="38">
        <f>VLOOKUP($A53,Extract_MSD_3006!$A$1:$CN$146,88,FALSE)/100</f>
        <v>3.5370900000000004E-2</v>
      </c>
      <c r="M53" s="38">
        <f>VLOOKUP($A53,Extract_MSD_3006!$A$1:$CN$146,89,FALSE)/100</f>
        <v>3.0324399999999998E-2</v>
      </c>
      <c r="N53" s="38">
        <f>VLOOKUP($A53,Extract_MSD_3006!$A$1:$CN$146,90,FALSE)/100</f>
        <v>-8.5751100000000011E-2</v>
      </c>
      <c r="O53" s="38">
        <f>VLOOKUP($A53,Extract_MSD_3006!$A$1:$CN$146,91,FALSE)/100</f>
        <v>0.35294120000000001</v>
      </c>
      <c r="P53" s="38">
        <f>VLOOKUP($A53,Extract_MSD_3006!$A$1:$CN$146,92,FALSE)/100</f>
        <v>0.1222015</v>
      </c>
      <c r="Q53" s="36" t="str">
        <f>VLOOKUP(A53,'Liste action 2025'!$A$1:$H$154,5,FALSE)</f>
        <v>Non</v>
      </c>
      <c r="R53" s="39" t="s">
        <v>2518</v>
      </c>
      <c r="S53" s="40" t="s">
        <v>2518</v>
      </c>
      <c r="T53" s="40" t="s">
        <v>2517</v>
      </c>
      <c r="U53" s="40" t="s">
        <v>2518</v>
      </c>
      <c r="V53" s="40" t="s">
        <v>2518</v>
      </c>
      <c r="W53" s="40" t="s">
        <v>2518</v>
      </c>
      <c r="X53" s="40" t="s">
        <v>2518</v>
      </c>
      <c r="Y53" s="40" t="s">
        <v>2518</v>
      </c>
      <c r="Z53" s="41" t="s">
        <v>2517</v>
      </c>
    </row>
    <row r="54" spans="1:26" x14ac:dyDescent="0.3">
      <c r="A54" s="35" t="s">
        <v>1003</v>
      </c>
      <c r="B54" s="36" t="str">
        <f>VLOOKUP($A54,Extract_MSD_3006!$A$1:$CG$146,9,FALSE)</f>
        <v>Klepierre</v>
      </c>
      <c r="C54" s="36" t="str">
        <f>VLOOKUP($A54,Extract_MSD_3006!$A$1:$CG$146,8,FALSE)</f>
        <v>France</v>
      </c>
      <c r="D54" s="36" t="str">
        <f>VLOOKUP($A54,Extract_MSD_3006!$A$1:$CG$146,51,FALSE)</f>
        <v>Immobilier</v>
      </c>
      <c r="E54" s="36" t="str">
        <f>VLOOKUP($A54,Extract_MSD_3006!$A$1:$CG$146,59,FALSE)</f>
        <v>Services financiers</v>
      </c>
      <c r="F54" s="36" t="str">
        <f>VLOOKUP($A54,Extract_MSD_3006!$A$1:$CG$146,60,FALSE)</f>
        <v>Real Estate Investment Trusts (REITs)</v>
      </c>
      <c r="G54" s="36" t="str">
        <f>VLOOKUP($A54,Extract_MSD_3006!$A$1:$CG$146,61,FALSE)</f>
        <v>Equity REIT: Retail</v>
      </c>
      <c r="H54" s="36" t="str">
        <f>VLOOKUP($A54,Extract_MSD_3006!$A$1:$CG$146,17,FALSE)</f>
        <v>SPI - Détail</v>
      </c>
      <c r="I54" s="37">
        <f>VLOOKUP($A54,Extract_MSD_3006!$A$1:$CG$146,20,FALSE)/1000</f>
        <v>9.4334145000000014</v>
      </c>
      <c r="J54" s="38">
        <f>VLOOKUP($A54,Extract_MSD_3006!$A$1:$CN$146,86,FALSE)/100</f>
        <v>0.19935169999999999</v>
      </c>
      <c r="K54" s="38">
        <f>VLOOKUP($A54,Extract_MSD_3006!$A$1:$CN$146,87,FALSE)/100</f>
        <v>0.2275894</v>
      </c>
      <c r="L54" s="38">
        <f>VLOOKUP($A54,Extract_MSD_3006!$A$1:$CN$146,88,FALSE)/100</f>
        <v>0.11414870000000001</v>
      </c>
      <c r="M54" s="38">
        <f>VLOOKUP($A54,Extract_MSD_3006!$A$1:$CN$146,89,FALSE)/100</f>
        <v>0.13376830000000001</v>
      </c>
      <c r="N54" s="38">
        <f>VLOOKUP($A54,Extract_MSD_3006!$A$1:$CN$146,90,FALSE)/100</f>
        <v>-0.39172820000000003</v>
      </c>
      <c r="O54" s="38">
        <f>VLOOKUP($A54,Extract_MSD_3006!$A$1:$CN$146,91,FALSE)/100</f>
        <v>0.333457</v>
      </c>
      <c r="P54" s="38">
        <f>VLOOKUP($A54,Extract_MSD_3006!$A$1:$CN$146,92,FALSE)/100</f>
        <v>-0.21123690000000001</v>
      </c>
      <c r="Q54" s="36" t="str">
        <f>VLOOKUP(A54,'Liste action 2025'!$A$1:$H$154,5,FALSE)</f>
        <v>Non</v>
      </c>
      <c r="R54" s="39" t="s">
        <v>2518</v>
      </c>
      <c r="S54" s="40" t="s">
        <v>2518</v>
      </c>
      <c r="T54" s="40" t="s">
        <v>2517</v>
      </c>
      <c r="U54" s="40" t="s">
        <v>2518</v>
      </c>
      <c r="V54" s="40" t="s">
        <v>2518</v>
      </c>
      <c r="W54" s="40" t="s">
        <v>2518</v>
      </c>
      <c r="X54" s="40" t="s">
        <v>2518</v>
      </c>
      <c r="Y54" s="40" t="s">
        <v>2518</v>
      </c>
      <c r="Z54" s="41" t="s">
        <v>2517</v>
      </c>
    </row>
    <row r="55" spans="1:26" x14ac:dyDescent="0.3">
      <c r="A55" s="35" t="s">
        <v>989</v>
      </c>
      <c r="B55" s="36" t="str">
        <f>VLOOKUP($A55,Extract_MSD_3006!$A$1:$CG$146,9,FALSE)</f>
        <v>Rexel SA</v>
      </c>
      <c r="C55" s="36" t="str">
        <f>VLOOKUP($A55,Extract_MSD_3006!$A$1:$CG$146,8,FALSE)</f>
        <v>France</v>
      </c>
      <c r="D55" s="36" t="str">
        <f>VLOOKUP($A55,Extract_MSD_3006!$A$1:$CG$146,51,FALSE)</f>
        <v>Technologie</v>
      </c>
      <c r="E55" s="36" t="str">
        <f>VLOOKUP($A55,Extract_MSD_3006!$A$1:$CG$146,59,FALSE)</f>
        <v>Consommation Cyclique</v>
      </c>
      <c r="F55" s="36" t="str">
        <f>VLOOKUP($A55,Extract_MSD_3006!$A$1:$CG$146,60,FALSE)</f>
        <v>Produits de consommation</v>
      </c>
      <c r="G55" s="36" t="str">
        <f>VLOOKUP($A55,Extract_MSD_3006!$A$1:$CG$146,61,FALSE)</f>
        <v>Electronique grand publique</v>
      </c>
      <c r="H55" s="36" t="str">
        <f>VLOOKUP($A55,Extract_MSD_3006!$A$1:$CG$146,17,FALSE)</f>
        <v>Electronics &amp; Computer Distribution</v>
      </c>
      <c r="I55" s="37">
        <f>VLOOKUP($A55,Extract_MSD_3006!$A$1:$CG$146,20,FALSE)/1000</f>
        <v>7.8215881999999999</v>
      </c>
      <c r="J55" s="38">
        <f>VLOOKUP($A55,Extract_MSD_3006!$A$1:$CN$146,86,FALSE)/100</f>
        <v>4.1582600000000004E-2</v>
      </c>
      <c r="K55" s="38">
        <f>VLOOKUP($A55,Extract_MSD_3006!$A$1:$CN$146,87,FALSE)/100</f>
        <v>0.34327550000000001</v>
      </c>
      <c r="L55" s="38">
        <f>VLOOKUP($A55,Extract_MSD_3006!$A$1:$CN$146,88,FALSE)/100</f>
        <v>7.6275899999999994E-2</v>
      </c>
      <c r="M55" s="38">
        <f>VLOOKUP($A55,Extract_MSD_3006!$A$1:$CN$146,89,FALSE)/100</f>
        <v>0.41837919999999995</v>
      </c>
      <c r="N55" s="38">
        <f>VLOOKUP($A55,Extract_MSD_3006!$A$1:$CN$146,90,FALSE)/100</f>
        <v>8.8645000000000002E-2</v>
      </c>
      <c r="O55" s="38">
        <f>VLOOKUP($A55,Extract_MSD_3006!$A$1:$CN$146,91,FALSE)/100</f>
        <v>0.32096780000000003</v>
      </c>
      <c r="P55" s="38">
        <f>VLOOKUP($A55,Extract_MSD_3006!$A$1:$CN$146,92,FALSE)/100</f>
        <v>-0.35714289999999999</v>
      </c>
      <c r="Q55" s="36" t="str">
        <f>VLOOKUP(A55,'Liste action 2025'!$A$1:$H$154,5,FALSE)</f>
        <v>Non</v>
      </c>
      <c r="R55" s="39" t="s">
        <v>2518</v>
      </c>
      <c r="S55" s="40" t="s">
        <v>2518</v>
      </c>
      <c r="T55" s="40" t="s">
        <v>2517</v>
      </c>
      <c r="U55" s="40" t="s">
        <v>2518</v>
      </c>
      <c r="V55" s="40" t="s">
        <v>2518</v>
      </c>
      <c r="W55" s="40" t="s">
        <v>2518</v>
      </c>
      <c r="X55" s="40" t="s">
        <v>2518</v>
      </c>
      <c r="Y55" s="40" t="s">
        <v>2518</v>
      </c>
      <c r="Z55" s="41" t="s">
        <v>2517</v>
      </c>
    </row>
    <row r="56" spans="1:26" x14ac:dyDescent="0.3">
      <c r="A56" s="35" t="s">
        <v>1050</v>
      </c>
      <c r="B56" s="36" t="str">
        <f>VLOOKUP($A56,Extract_MSD_3006!$A$1:$CG$146,9,FALSE)</f>
        <v>Sartorius Stedim Biotech SA</v>
      </c>
      <c r="C56" s="36" t="str">
        <f>VLOOKUP($A56,Extract_MSD_3006!$A$1:$CG$146,8,FALSE)</f>
        <v>France</v>
      </c>
      <c r="D56" s="36" t="str">
        <f>VLOOKUP($A56,Extract_MSD_3006!$A$1:$CG$146,51,FALSE)</f>
        <v>Soins de santé</v>
      </c>
      <c r="E56" s="36" t="str">
        <f>VLOOKUP($A56,Extract_MSD_3006!$A$1:$CG$146,59,FALSE)</f>
        <v>Soins de santé</v>
      </c>
      <c r="F56" s="36" t="str">
        <f>VLOOKUP($A56,Extract_MSD_3006!$A$1:$CG$146,60,FALSE)</f>
        <v>Medical Equipment And Services</v>
      </c>
      <c r="G56" s="36" t="str">
        <f>VLOOKUP($A56,Extract_MSD_3006!$A$1:$CG$146,61,FALSE)</f>
        <v>Fournitures et instruments dentaires et médicaux</v>
      </c>
      <c r="H56" s="36" t="str">
        <f>VLOOKUP($A56,Extract_MSD_3006!$A$1:$CG$146,17,FALSE)</f>
        <v>Instruments et fournitures Médicales</v>
      </c>
      <c r="I56" s="37">
        <f>VLOOKUP($A56,Extract_MSD_3006!$A$1:$CG$146,20,FALSE)/1000</f>
        <v>19.905647999999999</v>
      </c>
      <c r="J56" s="38">
        <f>VLOOKUP($A56,Extract_MSD_3006!$A$1:$CN$146,86,FALSE)/100</f>
        <v>-0.20922760000000001</v>
      </c>
      <c r="K56" s="38">
        <f>VLOOKUP($A56,Extract_MSD_3006!$A$1:$CN$146,87,FALSE)/100</f>
        <v>-0.20350409999999999</v>
      </c>
      <c r="L56" s="38">
        <f>VLOOKUP($A56,Extract_MSD_3006!$A$1:$CN$146,88,FALSE)/100</f>
        <v>-0.37031509999999995</v>
      </c>
      <c r="M56" s="38">
        <f>VLOOKUP($A56,Extract_MSD_3006!$A$1:$CN$146,89,FALSE)/100</f>
        <v>0.65892859999999998</v>
      </c>
      <c r="N56" s="38">
        <f>VLOOKUP($A56,Extract_MSD_3006!$A$1:$CN$146,90,FALSE)/100</f>
        <v>0.97386600000000001</v>
      </c>
      <c r="O56" s="38">
        <f>VLOOKUP($A56,Extract_MSD_3006!$A$1:$CN$146,91,FALSE)/100</f>
        <v>0.69742419999999994</v>
      </c>
      <c r="P56" s="38">
        <f>VLOOKUP($A56,Extract_MSD_3006!$A$1:$CN$146,92,FALSE)/100</f>
        <v>0.45646050000000005</v>
      </c>
      <c r="Q56" s="36" t="str">
        <f>VLOOKUP(A56,'Liste action 2025'!$A$1:$H$154,5,FALSE)</f>
        <v>Non</v>
      </c>
      <c r="R56" s="39" t="s">
        <v>2518</v>
      </c>
      <c r="S56" s="40" t="s">
        <v>2518</v>
      </c>
      <c r="T56" s="40" t="s">
        <v>2517</v>
      </c>
      <c r="U56" s="40" t="s">
        <v>2518</v>
      </c>
      <c r="V56" s="40" t="s">
        <v>2518</v>
      </c>
      <c r="W56" s="40" t="s">
        <v>2518</v>
      </c>
      <c r="X56" s="40" t="s">
        <v>2518</v>
      </c>
      <c r="Y56" s="40" t="s">
        <v>2518</v>
      </c>
      <c r="Z56" s="41" t="s">
        <v>2517</v>
      </c>
    </row>
    <row r="57" spans="1:26" x14ac:dyDescent="0.3">
      <c r="A57" s="35" t="s">
        <v>1015</v>
      </c>
      <c r="B57" s="36" t="str">
        <f>VLOOKUP($A57,Extract_MSD_3006!$A$1:$CG$146,9,FALSE)</f>
        <v>SCOR SE</v>
      </c>
      <c r="C57" s="36" t="str">
        <f>VLOOKUP($A57,Extract_MSD_3006!$A$1:$CG$146,8,FALSE)</f>
        <v>France</v>
      </c>
      <c r="D57" s="36" t="str">
        <f>VLOOKUP($A57,Extract_MSD_3006!$A$1:$CG$146,51,FALSE)</f>
        <v>Services financiers</v>
      </c>
      <c r="E57" s="36" t="str">
        <f>VLOOKUP($A57,Extract_MSD_3006!$A$1:$CG$146,59,FALSE)</f>
        <v>Services financiers</v>
      </c>
      <c r="F57" s="36" t="str">
        <f>VLOOKUP($A57,Extract_MSD_3006!$A$1:$CG$146,60,FALSE)</f>
        <v>Assurance</v>
      </c>
      <c r="G57" s="36" t="str">
        <f>VLOOKUP($A57,Extract_MSD_3006!$A$1:$CG$146,61,FALSE)</f>
        <v>Assurance: Multi lignes</v>
      </c>
      <c r="H57" s="36" t="str">
        <f>VLOOKUP($A57,Extract_MSD_3006!$A$1:$CG$146,17,FALSE)</f>
        <v>Insurance - Reinsurance</v>
      </c>
      <c r="I57" s="37">
        <f>VLOOKUP($A57,Extract_MSD_3006!$A$1:$CG$146,20,FALSE)/1000</f>
        <v>5.0171337999999999</v>
      </c>
      <c r="J57" s="38">
        <f>VLOOKUP($A57,Extract_MSD_3006!$A$1:$CN$146,86,FALSE)/100</f>
        <v>-3.8548800000000001E-2</v>
      </c>
      <c r="K57" s="38">
        <f>VLOOKUP($A57,Extract_MSD_3006!$A$1:$CN$146,87,FALSE)/100</f>
        <v>0.29641689999999998</v>
      </c>
      <c r="L57" s="38">
        <f>VLOOKUP($A57,Extract_MSD_3006!$A$1:$CN$146,88,FALSE)/100</f>
        <v>-0.15123910000000002</v>
      </c>
      <c r="M57" s="38">
        <f>VLOOKUP($A57,Extract_MSD_3006!$A$1:$CN$146,89,FALSE)/100</f>
        <v>0.10673730000000001</v>
      </c>
      <c r="N57" s="38">
        <f>VLOOKUP($A57,Extract_MSD_3006!$A$1:$CN$146,90,FALSE)/100</f>
        <v>-0.29396050000000001</v>
      </c>
      <c r="O57" s="38">
        <f>VLOOKUP($A57,Extract_MSD_3006!$A$1:$CN$146,91,FALSE)/100</f>
        <v>-5.8375999999999992E-3</v>
      </c>
      <c r="P57" s="38">
        <f>VLOOKUP($A57,Extract_MSD_3006!$A$1:$CN$146,92,FALSE)/100</f>
        <v>0.22372929999999999</v>
      </c>
      <c r="Q57" s="36" t="str">
        <f>VLOOKUP(A57,'Liste action 2025'!$A$1:$H$154,5,FALSE)</f>
        <v>Non</v>
      </c>
      <c r="R57" s="39" t="s">
        <v>2518</v>
      </c>
      <c r="S57" s="40" t="s">
        <v>2518</v>
      </c>
      <c r="T57" s="40" t="s">
        <v>2517</v>
      </c>
      <c r="U57" s="40" t="s">
        <v>2518</v>
      </c>
      <c r="V57" s="40" t="s">
        <v>2518</v>
      </c>
      <c r="W57" s="40" t="s">
        <v>2518</v>
      </c>
      <c r="X57" s="40" t="s">
        <v>2518</v>
      </c>
      <c r="Y57" s="40" t="s">
        <v>2518</v>
      </c>
      <c r="Z57" s="41" t="s">
        <v>2517</v>
      </c>
    </row>
    <row r="58" spans="1:26" x14ac:dyDescent="0.3">
      <c r="A58" s="35" t="s">
        <v>1030</v>
      </c>
      <c r="B58" s="36" t="str">
        <f>VLOOKUP($A58,Extract_MSD_3006!$A$1:$CG$146,9,FALSE)</f>
        <v>Sodexo</v>
      </c>
      <c r="C58" s="36" t="str">
        <f>VLOOKUP($A58,Extract_MSD_3006!$A$1:$CG$146,8,FALSE)</f>
        <v>France</v>
      </c>
      <c r="D58" s="36" t="str">
        <f>VLOOKUP($A58,Extract_MSD_3006!$A$1:$CG$146,51,FALSE)</f>
        <v>Valeurs industrielles</v>
      </c>
      <c r="E58" s="36" t="str">
        <f>VLOOKUP($A58,Extract_MSD_3006!$A$1:$CG$146,59,FALSE)</f>
        <v>Biens de production durable</v>
      </c>
      <c r="F58" s="36" t="str">
        <f>VLOOKUP($A58,Extract_MSD_3006!$A$1:$CG$146,60,FALSE)</f>
        <v>Services commerciaux</v>
      </c>
      <c r="G58" s="36" t="str">
        <f>VLOOKUP($A58,Extract_MSD_3006!$A$1:$CG$146,61,FALSE)</f>
        <v>Enviornmental, maintenance &amp; security services</v>
      </c>
      <c r="H58" s="36" t="str">
        <f>VLOOKUP($A58,Extract_MSD_3006!$A$1:$CG$146,17,FALSE)</f>
        <v>Specialty Business Services</v>
      </c>
      <c r="I58" s="37">
        <f>VLOOKUP($A58,Extract_MSD_3006!$A$1:$CG$146,20,FALSE)/1000</f>
        <v>7.7264615999999995</v>
      </c>
      <c r="J58" s="38">
        <f>VLOOKUP($A58,Extract_MSD_3006!$A$1:$CN$146,86,FALSE)/100</f>
        <v>0.1917286</v>
      </c>
      <c r="K58" s="38">
        <f>VLOOKUP($A58,Extract_MSD_3006!$A$1:$CN$146,87,FALSE)/100</f>
        <v>0.14796599999999999</v>
      </c>
      <c r="L58" s="38">
        <f>VLOOKUP($A58,Extract_MSD_3006!$A$1:$CN$146,88,FALSE)/100</f>
        <v>0.19231770000000001</v>
      </c>
      <c r="M58" s="38">
        <f>VLOOKUP($A58,Extract_MSD_3006!$A$1:$CN$146,89,FALSE)/100</f>
        <v>0.14215540000000002</v>
      </c>
      <c r="N58" s="38">
        <f>VLOOKUP($A58,Extract_MSD_3006!$A$1:$CN$146,90,FALSE)/100</f>
        <v>-0.3173687</v>
      </c>
      <c r="O58" s="38">
        <f>VLOOKUP($A58,Extract_MSD_3006!$A$1:$CN$146,91,FALSE)/100</f>
        <v>0.21117320000000001</v>
      </c>
      <c r="P58" s="38">
        <f>VLOOKUP($A58,Extract_MSD_3006!$A$1:$CN$146,92,FALSE)/100</f>
        <v>-0.1767068</v>
      </c>
      <c r="Q58" s="36" t="str">
        <f>VLOOKUP(A58,'Liste action 2025'!$A$1:$H$154,5,FALSE)</f>
        <v>Non</v>
      </c>
      <c r="R58" s="39" t="s">
        <v>2518</v>
      </c>
      <c r="S58" s="40" t="s">
        <v>2518</v>
      </c>
      <c r="T58" s="40" t="s">
        <v>2517</v>
      </c>
      <c r="U58" s="40" t="s">
        <v>2518</v>
      </c>
      <c r="V58" s="40" t="s">
        <v>2518</v>
      </c>
      <c r="W58" s="40" t="s">
        <v>2518</v>
      </c>
      <c r="X58" s="40" t="s">
        <v>2518</v>
      </c>
      <c r="Y58" s="40" t="s">
        <v>2518</v>
      </c>
      <c r="Z58" s="41" t="s">
        <v>2517</v>
      </c>
    </row>
    <row r="59" spans="1:26" x14ac:dyDescent="0.3">
      <c r="A59" s="35" t="s">
        <v>1070</v>
      </c>
      <c r="B59" s="36" t="str">
        <f>VLOOKUP($A59,Extract_MSD_3006!$A$1:$CG$146,9,FALSE)</f>
        <v>Valeo SA</v>
      </c>
      <c r="C59" s="36" t="str">
        <f>VLOOKUP($A59,Extract_MSD_3006!$A$1:$CG$146,8,FALSE)</f>
        <v>France</v>
      </c>
      <c r="D59" s="36" t="str">
        <f>VLOOKUP($A59,Extract_MSD_3006!$A$1:$CG$146,51,FALSE)</f>
        <v>Consommation cyclique</v>
      </c>
      <c r="E59" s="36" t="str">
        <f>VLOOKUP($A59,Extract_MSD_3006!$A$1:$CG$146,59,FALSE)</f>
        <v>Consommation Cyclique</v>
      </c>
      <c r="F59" s="36" t="str">
        <f>VLOOKUP($A59,Extract_MSD_3006!$A$1:$CG$146,60,FALSE)</f>
        <v>Voitures &amp; Pièces auto</v>
      </c>
      <c r="G59" s="36" t="str">
        <f>VLOOKUP($A59,Extract_MSD_3006!$A$1:$CG$146,61,FALSE)</f>
        <v>Pièces auto</v>
      </c>
      <c r="H59" s="36" t="str">
        <f>VLOOKUP($A59,Extract_MSD_3006!$A$1:$CG$146,17,FALSE)</f>
        <v>Pièces automobiles</v>
      </c>
      <c r="I59" s="37">
        <f>VLOOKUP($A59,Extract_MSD_3006!$A$1:$CG$146,20,FALSE)/1000</f>
        <v>2.3167010000000001</v>
      </c>
      <c r="J59" s="38">
        <f>VLOOKUP($A59,Extract_MSD_3006!$A$1:$CN$146,86,FALSE)/100</f>
        <v>-0.30204809999999999</v>
      </c>
      <c r="K59" s="38">
        <f>VLOOKUP($A59,Extract_MSD_3006!$A$1:$CN$146,87,FALSE)/100</f>
        <v>-0.144012</v>
      </c>
      <c r="L59" s="38">
        <f>VLOOKUP($A59,Extract_MSD_3006!$A$1:$CN$146,88,FALSE)/100</f>
        <v>-0.35854030000000003</v>
      </c>
      <c r="M59" s="38">
        <f>VLOOKUP($A59,Extract_MSD_3006!$A$1:$CN$146,89,FALSE)/100</f>
        <v>-0.1672862</v>
      </c>
      <c r="N59" s="38">
        <f>VLOOKUP($A59,Extract_MSD_3006!$A$1:$CN$146,90,FALSE)/100</f>
        <v>3.4065600000000001E-2</v>
      </c>
      <c r="O59" s="38">
        <f>VLOOKUP($A59,Extract_MSD_3006!$A$1:$CN$146,91,FALSE)/100</f>
        <v>0.28028220000000004</v>
      </c>
      <c r="P59" s="38">
        <f>VLOOKUP($A59,Extract_MSD_3006!$A$1:$CN$146,92,FALSE)/100</f>
        <v>-0.57025860000000006</v>
      </c>
      <c r="Q59" s="36" t="str">
        <f>VLOOKUP(A59,'Liste action 2025'!$A$1:$H$154,5,FALSE)</f>
        <v>Non</v>
      </c>
      <c r="R59" s="39" t="s">
        <v>2518</v>
      </c>
      <c r="S59" s="40" t="s">
        <v>2518</v>
      </c>
      <c r="T59" s="40" t="s">
        <v>2517</v>
      </c>
      <c r="U59" s="40" t="s">
        <v>2518</v>
      </c>
      <c r="V59" s="40" t="s">
        <v>2518</v>
      </c>
      <c r="W59" s="40" t="s">
        <v>2518</v>
      </c>
      <c r="X59" s="40" t="s">
        <v>2518</v>
      </c>
      <c r="Y59" s="40" t="s">
        <v>2518</v>
      </c>
      <c r="Z59" s="41" t="s">
        <v>2517</v>
      </c>
    </row>
    <row r="60" spans="1:26" x14ac:dyDescent="0.3">
      <c r="A60" s="35" t="s">
        <v>1595</v>
      </c>
      <c r="B60" s="36" t="str">
        <f>VLOOKUP($A60,Extract_MSD_3006!$A$1:$CG$146,9,FALSE)</f>
        <v>Nexans</v>
      </c>
      <c r="C60" s="36" t="str">
        <f>VLOOKUP($A60,Extract_MSD_3006!$A$1:$CG$146,8,FALSE)</f>
        <v>France</v>
      </c>
      <c r="D60" s="36" t="str">
        <f>VLOOKUP($A60,Extract_MSD_3006!$A$1:$CG$146,51,FALSE)</f>
        <v>Valeurs industrielles</v>
      </c>
      <c r="E60" s="36" t="str">
        <f>VLOOKUP($A60,Extract_MSD_3006!$A$1:$CG$146,59,FALSE)</f>
        <v>Biens de production durable</v>
      </c>
      <c r="F60" s="36" t="str">
        <f>VLOOKUP($A60,Extract_MSD_3006!$A$1:$CG$146,60,FALSE)</f>
        <v>Instruments et services scientifiques</v>
      </c>
      <c r="G60" s="36" t="str">
        <f>VLOOKUP($A60,Extract_MSD_3006!$A$1:$CG$146,61,FALSE)</f>
        <v>Equipement scientifique: Electrique</v>
      </c>
      <c r="H60" s="36" t="str">
        <f>VLOOKUP($A60,Extract_MSD_3006!$A$1:$CG$146,17,FALSE)</f>
        <v>Electrical Equipment &amp; Parts</v>
      </c>
      <c r="I60" s="37">
        <f>VLOOKUP($A60,Extract_MSD_3006!$A$1:$CG$146,20,FALSE)/1000</f>
        <v>4.7945474999999993</v>
      </c>
      <c r="J60" s="38">
        <f>VLOOKUP($A60,Extract_MSD_3006!$A$1:$CN$146,86,FALSE)/100</f>
        <v>0.34384860000000006</v>
      </c>
      <c r="K60" s="38">
        <f>VLOOKUP($A60,Extract_MSD_3006!$A$1:$CN$146,87,FALSE)/100</f>
        <v>-3.67081E-2</v>
      </c>
      <c r="L60" s="38">
        <f>VLOOKUP($A60,Extract_MSD_3006!$A$1:$CN$146,88,FALSE)/100</f>
        <v>-2.3295999999999998E-3</v>
      </c>
      <c r="M60" s="38">
        <f>VLOOKUP($A60,Extract_MSD_3006!$A$1:$CN$146,89,FALSE)/100</f>
        <v>0.46075949999999999</v>
      </c>
      <c r="N60" s="38">
        <f>VLOOKUP($A60,Extract_MSD_3006!$A$1:$CN$146,90,FALSE)/100</f>
        <v>0.36238219999999999</v>
      </c>
      <c r="O60" s="38">
        <f>VLOOKUP($A60,Extract_MSD_3006!$A$1:$CN$146,91,FALSE)/100</f>
        <v>0.79983559999999998</v>
      </c>
      <c r="P60" s="38">
        <f>VLOOKUP($A60,Extract_MSD_3006!$A$1:$CN$146,92,FALSE)/100</f>
        <v>-0.5102719</v>
      </c>
      <c r="Q60" s="36" t="str">
        <f>VLOOKUP(A60,'Liste action 2025'!$A$1:$H$154,5,FALSE)</f>
        <v>Oui</v>
      </c>
      <c r="R60" s="39" t="s">
        <v>2518</v>
      </c>
      <c r="S60" s="40" t="s">
        <v>2518</v>
      </c>
      <c r="T60" s="40" t="s">
        <v>2517</v>
      </c>
      <c r="U60" s="40" t="s">
        <v>2518</v>
      </c>
      <c r="V60" s="40" t="s">
        <v>2518</v>
      </c>
      <c r="W60" s="40" t="s">
        <v>2518</v>
      </c>
      <c r="X60" s="40" t="s">
        <v>2518</v>
      </c>
      <c r="Y60" s="40" t="s">
        <v>2518</v>
      </c>
      <c r="Z60" s="41" t="s">
        <v>2517</v>
      </c>
    </row>
    <row r="61" spans="1:26" x14ac:dyDescent="0.3">
      <c r="A61" s="35" t="s">
        <v>4039</v>
      </c>
      <c r="B61" s="36" t="str">
        <f>VLOOKUP($A61,Extract_MSD_3006!$A$1:$CG$146,9,FALSE)</f>
        <v>Eurazeo SE</v>
      </c>
      <c r="C61" s="36" t="str">
        <f>VLOOKUP($A61,Extract_MSD_3006!$A$1:$CG$146,8,FALSE)</f>
        <v>France</v>
      </c>
      <c r="D61" s="36" t="str">
        <f>VLOOKUP($A61,Extract_MSD_3006!$A$1:$CG$146,51,FALSE)</f>
        <v>Services financiers</v>
      </c>
      <c r="E61" s="36" t="str">
        <f>VLOOKUP($A61,Extract_MSD_3006!$A$1:$CG$146,59,FALSE)</f>
        <v>Services financiers</v>
      </c>
      <c r="F61" s="36" t="str">
        <f>VLOOKUP($A61,Extract_MSD_3006!$A$1:$CG$146,60,FALSE)</f>
        <v>Services bancaires d'investissement &amp; de courtage</v>
      </c>
      <c r="G61" s="36" t="str">
        <f>VLOOKUP($A61,Extract_MSD_3006!$A$1:$CG$146,61,FALSE)</f>
        <v>Gestion d'actifs &amp; dépositaire</v>
      </c>
      <c r="H61" s="36" t="str">
        <f>VLOOKUP($A61,Extract_MSD_3006!$A$1:$CG$146,17,FALSE)</f>
        <v>Gestion d'actif</v>
      </c>
      <c r="I61" s="37">
        <f>VLOOKUP($A61,Extract_MSD_3006!$A$1:$CG$146,20,FALSE)/1000</f>
        <v>4.3349032999999997</v>
      </c>
      <c r="J61" s="38">
        <f>VLOOKUP($A61,Extract_MSD_3006!$A$1:$CN$146,86,FALSE)/100</f>
        <v>3.0837300000000002E-2</v>
      </c>
      <c r="K61" s="38">
        <f>VLOOKUP($A61,Extract_MSD_3006!$A$1:$CN$146,87,FALSE)/100</f>
        <v>0.27874369999999998</v>
      </c>
      <c r="L61" s="38">
        <f>VLOOKUP($A61,Extract_MSD_3006!$A$1:$CN$146,88,FALSE)/100</f>
        <v>-0.21136600000000003</v>
      </c>
      <c r="M61" s="38">
        <f>VLOOKUP($A61,Extract_MSD_3006!$A$1:$CN$146,89,FALSE)/100</f>
        <v>0.41373579999999999</v>
      </c>
      <c r="N61" s="38">
        <f>VLOOKUP($A61,Extract_MSD_3006!$A$1:$CN$146,90,FALSE)/100</f>
        <v>-9.0163899999999991E-2</v>
      </c>
      <c r="O61" s="38">
        <f>VLOOKUP($A61,Extract_MSD_3006!$A$1:$CN$146,91,FALSE)/100</f>
        <v>5.5265300000000003E-2</v>
      </c>
      <c r="P61" s="38">
        <f>VLOOKUP($A61,Extract_MSD_3006!$A$1:$CN$146,92,FALSE)/100</f>
        <v>-0.1836217</v>
      </c>
      <c r="Q61" s="36" t="str">
        <f>VLOOKUP(A61,'Liste action 2025'!$A$1:$H$154,5,FALSE)</f>
        <v>Oui</v>
      </c>
      <c r="R61" s="39" t="s">
        <v>2518</v>
      </c>
      <c r="S61" s="40" t="s">
        <v>2518</v>
      </c>
      <c r="T61" s="40" t="s">
        <v>2517</v>
      </c>
      <c r="U61" s="40" t="s">
        <v>2518</v>
      </c>
      <c r="V61" s="40" t="s">
        <v>2518</v>
      </c>
      <c r="W61" s="40" t="s">
        <v>2518</v>
      </c>
      <c r="X61" s="40" t="s">
        <v>2518</v>
      </c>
      <c r="Y61" s="40" t="s">
        <v>2518</v>
      </c>
      <c r="Z61" s="41" t="s">
        <v>2517</v>
      </c>
    </row>
    <row r="62" spans="1:26" x14ac:dyDescent="0.3">
      <c r="A62" s="35" t="s">
        <v>1822</v>
      </c>
      <c r="B62" s="36" t="str">
        <f>VLOOKUP($A62,Extract_MSD_3006!$A$1:$CG$146,9,FALSE)</f>
        <v>Gaztransport et technigaz SA</v>
      </c>
      <c r="C62" s="36" t="str">
        <f>VLOOKUP($A62,Extract_MSD_3006!$A$1:$CG$146,8,FALSE)</f>
        <v>France</v>
      </c>
      <c r="D62" s="36" t="str">
        <f>VLOOKUP($A62,Extract_MSD_3006!$A$1:$CG$146,51,FALSE)</f>
        <v>Énergie</v>
      </c>
      <c r="E62" s="36" t="str">
        <f>VLOOKUP($A62,Extract_MSD_3006!$A$1:$CG$146,59,FALSE)</f>
        <v>Énergie</v>
      </c>
      <c r="F62" s="36" t="str">
        <f>VLOOKUP($A62,Extract_MSD_3006!$A$1:$CG$146,60,FALSE)</f>
        <v>Equipement et services d'énergie</v>
      </c>
      <c r="G62" s="36" t="str">
        <f>VLOOKUP($A62,Extract_MSD_3006!$A$1:$CG$146,61,FALSE)</f>
        <v>Puis de pétrole équipements et services</v>
      </c>
      <c r="H62" s="36" t="str">
        <f>VLOOKUP($A62,Extract_MSD_3006!$A$1:$CG$146,17,FALSE)</f>
        <v>Equipement et services de Pétrole et Gaz</v>
      </c>
      <c r="I62" s="37">
        <f>VLOOKUP($A62,Extract_MSD_3006!$A$1:$CG$146,20,FALSE)/1000</f>
        <v>6.1877693000000002</v>
      </c>
      <c r="J62" s="38">
        <f>VLOOKUP($A62,Extract_MSD_3006!$A$1:$CN$146,86,FALSE)/100</f>
        <v>0.1241034</v>
      </c>
      <c r="K62" s="38">
        <f>VLOOKUP($A62,Extract_MSD_3006!$A$1:$CN$146,87,FALSE)/100</f>
        <v>0.23547090000000001</v>
      </c>
      <c r="L62" s="38">
        <f>VLOOKUP($A62,Extract_MSD_3006!$A$1:$CN$146,88,FALSE)/100</f>
        <v>0.25349540000000004</v>
      </c>
      <c r="M62" s="38">
        <f>VLOOKUP($A62,Extract_MSD_3006!$A$1:$CN$146,89,FALSE)/100</f>
        <v>7.8156600000000007E-2</v>
      </c>
      <c r="N62" s="38">
        <f>VLOOKUP($A62,Extract_MSD_3006!$A$1:$CN$146,90,FALSE)/100</f>
        <v>-2.2833700000000002E-2</v>
      </c>
      <c r="O62" s="38">
        <f>VLOOKUP($A62,Extract_MSD_3006!$A$1:$CN$146,91,FALSE)/100</f>
        <v>0.32077440000000002</v>
      </c>
      <c r="P62" s="38">
        <f>VLOOKUP($A62,Extract_MSD_3006!$A$1:$CN$146,92,FALSE)/100</f>
        <v>0.39341320000000002</v>
      </c>
      <c r="Q62" s="36" t="str">
        <f>VLOOKUP(A62,'Liste action 2025'!$A$1:$H$154,5,FALSE)</f>
        <v>Oui</v>
      </c>
      <c r="R62" s="39" t="s">
        <v>2518</v>
      </c>
      <c r="S62" s="40" t="s">
        <v>2518</v>
      </c>
      <c r="T62" s="40" t="s">
        <v>2517</v>
      </c>
      <c r="U62" s="40" t="s">
        <v>2518</v>
      </c>
      <c r="V62" s="40" t="s">
        <v>2518</v>
      </c>
      <c r="W62" s="40" t="s">
        <v>2518</v>
      </c>
      <c r="X62" s="40" t="s">
        <v>2518</v>
      </c>
      <c r="Y62" s="40" t="s">
        <v>2518</v>
      </c>
      <c r="Z62" s="41" t="s">
        <v>2517</v>
      </c>
    </row>
    <row r="63" spans="1:26" x14ac:dyDescent="0.3">
      <c r="A63" s="35" t="s">
        <v>1420</v>
      </c>
      <c r="B63" s="36" t="str">
        <f>VLOOKUP($A63,Extract_MSD_3006!$A$1:$CG$146,9,FALSE)</f>
        <v>SPIE SA</v>
      </c>
      <c r="C63" s="36" t="str">
        <f>VLOOKUP($A63,Extract_MSD_3006!$A$1:$CG$146,8,FALSE)</f>
        <v>France</v>
      </c>
      <c r="D63" s="36" t="str">
        <f>VLOOKUP($A63,Extract_MSD_3006!$A$1:$CG$146,51,FALSE)</f>
        <v>Valeurs industrielles</v>
      </c>
      <c r="E63" s="36" t="str">
        <f>VLOOKUP($A63,Extract_MSD_3006!$A$1:$CG$146,59,FALSE)</f>
        <v>Biens de production durable</v>
      </c>
      <c r="F63" s="36" t="str">
        <f>VLOOKUP($A63,Extract_MSD_3006!$A$1:$CG$146,60,FALSE)</f>
        <v>Services commerciaux</v>
      </c>
      <c r="G63" s="36" t="str">
        <f>VLOOKUP($A63,Extract_MSD_3006!$A$1:$CG$146,61,FALSE)</f>
        <v>Ingenierie et services contractuels</v>
      </c>
      <c r="H63" s="36" t="str">
        <f>VLOOKUP($A63,Extract_MSD_3006!$A$1:$CG$146,17,FALSE)</f>
        <v>Ingénierie &amp; Construction</v>
      </c>
      <c r="I63" s="37">
        <f>VLOOKUP($A63,Extract_MSD_3006!$A$1:$CG$146,20,FALSE)/1000</f>
        <v>8.0473412</v>
      </c>
      <c r="J63" s="38">
        <f>VLOOKUP($A63,Extract_MSD_3006!$A$1:$CN$146,86,FALSE)/100</f>
        <v>9.1872799999999991E-2</v>
      </c>
      <c r="K63" s="38">
        <f>VLOOKUP($A63,Extract_MSD_3006!$A$1:$CN$146,87,FALSE)/100</f>
        <v>0.19334980000000002</v>
      </c>
      <c r="L63" s="38">
        <f>VLOOKUP($A63,Extract_MSD_3006!$A$1:$CN$146,88,FALSE)/100</f>
        <v>0.1007923</v>
      </c>
      <c r="M63" s="38">
        <f>VLOOKUP($A63,Extract_MSD_3006!$A$1:$CN$146,89,FALSE)/100</f>
        <v>0.30769230000000003</v>
      </c>
      <c r="N63" s="38">
        <f>VLOOKUP($A63,Extract_MSD_3006!$A$1:$CN$146,90,FALSE)/100</f>
        <v>-1.9273100000000001E-2</v>
      </c>
      <c r="O63" s="38">
        <f>VLOOKUP($A63,Extract_MSD_3006!$A$1:$CN$146,91,FALSE)/100</f>
        <v>0.61691110000000005</v>
      </c>
      <c r="P63" s="38">
        <f>VLOOKUP($A63,Extract_MSD_3006!$A$1:$CN$146,92,FALSE)/100</f>
        <v>-0.4397604</v>
      </c>
      <c r="Q63" s="36" t="str">
        <f>VLOOKUP(A63,'Liste action 2025'!$A$1:$H$154,5,FALSE)</f>
        <v>Oui</v>
      </c>
      <c r="R63" s="39" t="s">
        <v>2518</v>
      </c>
      <c r="S63" s="40" t="s">
        <v>2518</v>
      </c>
      <c r="T63" s="40" t="s">
        <v>2517</v>
      </c>
      <c r="U63" s="40" t="s">
        <v>2518</v>
      </c>
      <c r="V63" s="40" t="s">
        <v>2518</v>
      </c>
      <c r="W63" s="40" t="s">
        <v>2518</v>
      </c>
      <c r="X63" s="40" t="s">
        <v>2518</v>
      </c>
      <c r="Y63" s="40" t="s">
        <v>2518</v>
      </c>
      <c r="Z63" s="41" t="s">
        <v>2517</v>
      </c>
    </row>
    <row r="64" spans="1:26" x14ac:dyDescent="0.3">
      <c r="A64" s="35" t="s">
        <v>2198</v>
      </c>
      <c r="B64" s="36" t="str">
        <f>VLOOKUP($A64,Extract_MSD_3006!$A$1:$CG$146,9,FALSE)</f>
        <v>Aeroports de Paris SA</v>
      </c>
      <c r="C64" s="36" t="str">
        <f>VLOOKUP($A64,Extract_MSD_3006!$A$1:$CG$146,8,FALSE)</f>
        <v>France</v>
      </c>
      <c r="D64" s="36" t="str">
        <f>VLOOKUP($A64,Extract_MSD_3006!$A$1:$CG$146,51,FALSE)</f>
        <v>Valeurs industrielles</v>
      </c>
      <c r="E64" s="36" t="str">
        <f>VLOOKUP($A64,Extract_MSD_3006!$A$1:$CG$146,59,FALSE)</f>
        <v>Biens de production durable</v>
      </c>
      <c r="F64" s="36" t="str">
        <f>VLOOKUP($A64,Extract_MSD_3006!$A$1:$CG$146,60,FALSE)</f>
        <v>Transport et fret</v>
      </c>
      <c r="G64" s="36" t="str">
        <f>VLOOKUP($A64,Extract_MSD_3006!$A$1:$CG$146,61,FALSE)</f>
        <v>Divers transports</v>
      </c>
      <c r="H64" s="36" t="str">
        <f>VLOOKUP($A64,Extract_MSD_3006!$A$1:$CG$146,17,FALSE)</f>
        <v>Airports &amp; Air Services</v>
      </c>
      <c r="I64" s="37">
        <f>VLOOKUP($A64,Extract_MSD_3006!$A$1:$CG$146,20,FALSE)/1000</f>
        <v>10.4183073</v>
      </c>
      <c r="J64" s="38">
        <f>VLOOKUP($A64,Extract_MSD_3006!$A$1:$CN$146,86,FALSE)/100</f>
        <v>-1.4334499999999998E-2</v>
      </c>
      <c r="K64" s="38">
        <f>VLOOKUP($A64,Extract_MSD_3006!$A$1:$CN$146,87,FALSE)/100</f>
        <v>-3.8897800000000003E-2</v>
      </c>
      <c r="L64" s="38">
        <f>VLOOKUP($A64,Extract_MSD_3006!$A$1:$CN$146,88,FALSE)/100</f>
        <v>0.1050309</v>
      </c>
      <c r="M64" s="38">
        <f>VLOOKUP($A64,Extract_MSD_3006!$A$1:$CN$146,89,FALSE)/100</f>
        <v>6.7860500000000004E-2</v>
      </c>
      <c r="N64" s="38">
        <f>VLOOKUP($A64,Extract_MSD_3006!$A$1:$CN$146,90,FALSE)/100</f>
        <v>-0.3975014</v>
      </c>
      <c r="O64" s="38">
        <f>VLOOKUP($A64,Extract_MSD_3006!$A$1:$CN$146,91,FALSE)/100</f>
        <v>8.6404800000000004E-2</v>
      </c>
      <c r="P64" s="38">
        <f>VLOOKUP($A64,Extract_MSD_3006!$A$1:$CN$146,92,FALSE)/100</f>
        <v>6.5993700000000002E-2</v>
      </c>
      <c r="Q64" s="36" t="str">
        <f>VLOOKUP(A64,'Liste action 2025'!$A$1:$H$154,5,FALSE)</f>
        <v>Oui</v>
      </c>
      <c r="R64" s="39" t="s">
        <v>2518</v>
      </c>
      <c r="S64" s="40" t="s">
        <v>2518</v>
      </c>
      <c r="T64" s="40" t="s">
        <v>2517</v>
      </c>
      <c r="U64" s="40" t="s">
        <v>2518</v>
      </c>
      <c r="V64" s="40" t="s">
        <v>2518</v>
      </c>
      <c r="W64" s="40" t="s">
        <v>2518</v>
      </c>
      <c r="X64" s="40" t="s">
        <v>2518</v>
      </c>
      <c r="Y64" s="40" t="s">
        <v>2518</v>
      </c>
      <c r="Z64" s="41" t="s">
        <v>2517</v>
      </c>
    </row>
    <row r="65" spans="1:26" x14ac:dyDescent="0.3">
      <c r="A65" s="35" t="s">
        <v>2156</v>
      </c>
      <c r="B65" s="36" t="str">
        <f>VLOOKUP($A65,Extract_MSD_3006!$A$1:$CG$146,9,FALSE)</f>
        <v>Amundi SA</v>
      </c>
      <c r="C65" s="36" t="str">
        <f>VLOOKUP($A65,Extract_MSD_3006!$A$1:$CG$146,8,FALSE)</f>
        <v>France</v>
      </c>
      <c r="D65" s="36" t="str">
        <f>VLOOKUP($A65,Extract_MSD_3006!$A$1:$CG$146,51,FALSE)</f>
        <v>Services financiers</v>
      </c>
      <c r="E65" s="36" t="str">
        <f>VLOOKUP($A65,Extract_MSD_3006!$A$1:$CG$146,59,FALSE)</f>
        <v>Services financiers</v>
      </c>
      <c r="F65" s="36" t="str">
        <f>VLOOKUP($A65,Extract_MSD_3006!$A$1:$CG$146,60,FALSE)</f>
        <v>Services bancaires d'investissement &amp; de courtage</v>
      </c>
      <c r="G65" s="36" t="str">
        <f>VLOOKUP($A65,Extract_MSD_3006!$A$1:$CG$146,61,FALSE)</f>
        <v>Gestion d'actifs &amp; dépositaire</v>
      </c>
      <c r="H65" s="36" t="str">
        <f>VLOOKUP($A65,Extract_MSD_3006!$A$1:$CG$146,17,FALSE)</f>
        <v>Gestion d'actif</v>
      </c>
      <c r="I65" s="37">
        <f>VLOOKUP($A65,Extract_MSD_3006!$A$1:$CG$146,20,FALSE)/1000</f>
        <v>14.1403394</v>
      </c>
      <c r="J65" s="38">
        <f>VLOOKUP($A65,Extract_MSD_3006!$A$1:$CN$146,86,FALSE)/100</f>
        <v>0.10876620000000001</v>
      </c>
      <c r="K65" s="38">
        <f>VLOOKUP($A65,Extract_MSD_3006!$A$1:$CN$146,87,FALSE)/100</f>
        <v>0.23962269999999999</v>
      </c>
      <c r="L65" s="38">
        <f>VLOOKUP($A65,Extract_MSD_3006!$A$1:$CN$146,88,FALSE)/100</f>
        <v>-0.21295660000000002</v>
      </c>
      <c r="M65" s="38">
        <f>VLOOKUP($A65,Extract_MSD_3006!$A$1:$CN$146,89,FALSE)/100</f>
        <v>0.12949099999999999</v>
      </c>
      <c r="N65" s="38">
        <f>VLOOKUP($A65,Extract_MSD_3006!$A$1:$CN$146,90,FALSE)/100</f>
        <v>-4.4349100000000002E-2</v>
      </c>
      <c r="O65" s="38">
        <f>VLOOKUP($A65,Extract_MSD_3006!$A$1:$CN$146,91,FALSE)/100</f>
        <v>0.57712299999999994</v>
      </c>
      <c r="P65" s="38">
        <f>VLOOKUP($A65,Extract_MSD_3006!$A$1:$CN$146,92,FALSE)/100</f>
        <v>-0.31125269999999999</v>
      </c>
      <c r="Q65" s="36" t="str">
        <f>VLOOKUP(A65,'Liste action 2025'!$A$1:$H$154,5,FALSE)</f>
        <v>Oui</v>
      </c>
      <c r="R65" s="39" t="s">
        <v>2518</v>
      </c>
      <c r="S65" s="40" t="s">
        <v>2518</v>
      </c>
      <c r="T65" s="40" t="s">
        <v>2517</v>
      </c>
      <c r="U65" s="40" t="s">
        <v>2518</v>
      </c>
      <c r="V65" s="40" t="s">
        <v>2518</v>
      </c>
      <c r="W65" s="40" t="s">
        <v>2518</v>
      </c>
      <c r="X65" s="40" t="s">
        <v>2518</v>
      </c>
      <c r="Y65" s="40" t="s">
        <v>2518</v>
      </c>
      <c r="Z65" s="41" t="s">
        <v>2517</v>
      </c>
    </row>
    <row r="66" spans="1:26" x14ac:dyDescent="0.3">
      <c r="A66" s="35" t="s">
        <v>1125</v>
      </c>
      <c r="B66" s="36" t="str">
        <f>VLOOKUP($A66,Extract_MSD_3006!$A$1:$CG$146,9,FALSE)</f>
        <v>Dassault Aviation SA</v>
      </c>
      <c r="C66" s="36" t="str">
        <f>VLOOKUP($A66,Extract_MSD_3006!$A$1:$CG$146,8,FALSE)</f>
        <v>France</v>
      </c>
      <c r="D66" s="36" t="str">
        <f>VLOOKUP($A66,Extract_MSD_3006!$A$1:$CG$146,51,FALSE)</f>
        <v>Valeurs industrielles</v>
      </c>
      <c r="E66" s="36" t="str">
        <f>VLOOKUP($A66,Extract_MSD_3006!$A$1:$CG$146,59,FALSE)</f>
        <v>Biens de production durable</v>
      </c>
      <c r="F66" s="36" t="str">
        <f>VLOOKUP($A66,Extract_MSD_3006!$A$1:$CG$146,60,FALSE)</f>
        <v>Transport et fret</v>
      </c>
      <c r="G66" s="36" t="str">
        <f>VLOOKUP($A66,Extract_MSD_3006!$A$1:$CG$146,61,FALSE)</f>
        <v>Aérospatial</v>
      </c>
      <c r="H66" s="36" t="str">
        <f>VLOOKUP($A66,Extract_MSD_3006!$A$1:$CG$146,17,FALSE)</f>
        <v>Aérospatial &amp; Défense</v>
      </c>
      <c r="I66" s="37">
        <f>VLOOKUP($A66,Extract_MSD_3006!$A$1:$CG$146,20,FALSE)/1000</f>
        <v>23.357050999999998</v>
      </c>
      <c r="J66" s="38">
        <f>VLOOKUP($A66,Extract_MSD_3006!$A$1:$CN$146,86,FALSE)/100</f>
        <v>0.11925219999999999</v>
      </c>
      <c r="K66" s="38">
        <f>VLOOKUP($A66,Extract_MSD_3006!$A$1:$CN$146,87,FALSE)/100</f>
        <v>0.1517067</v>
      </c>
      <c r="L66" s="38">
        <f>VLOOKUP($A66,Extract_MSD_3006!$A$1:$CN$146,88,FALSE)/100</f>
        <v>0.69147369999999997</v>
      </c>
      <c r="M66" s="38">
        <f>VLOOKUP($A66,Extract_MSD_3006!$A$1:$CN$146,89,FALSE)/100</f>
        <v>7.2798199999999993E-2</v>
      </c>
      <c r="N66" s="38">
        <f>VLOOKUP($A66,Extract_MSD_3006!$A$1:$CN$146,90,FALSE)/100</f>
        <v>-0.23333329999999999</v>
      </c>
      <c r="O66" s="38">
        <f>VLOOKUP($A66,Extract_MSD_3006!$A$1:$CN$146,91,FALSE)/100</f>
        <v>-1.5537199999999999E-2</v>
      </c>
      <c r="P66" s="38">
        <f>VLOOKUP($A66,Extract_MSD_3006!$A$1:$CN$146,92,FALSE)/100</f>
        <v>-5.59365E-2</v>
      </c>
      <c r="Q66" s="36" t="s">
        <v>2517</v>
      </c>
      <c r="R66" s="39" t="s">
        <v>2517</v>
      </c>
      <c r="S66" s="40" t="s">
        <v>2518</v>
      </c>
      <c r="T66" s="40" t="s">
        <v>2517</v>
      </c>
      <c r="U66" s="40" t="s">
        <v>2518</v>
      </c>
      <c r="V66" s="40" t="s">
        <v>2518</v>
      </c>
      <c r="W66" s="40" t="s">
        <v>2518</v>
      </c>
      <c r="X66" s="40" t="s">
        <v>2518</v>
      </c>
      <c r="Y66" s="40" t="s">
        <v>2518</v>
      </c>
      <c r="Z66" s="41" t="s">
        <v>2517</v>
      </c>
    </row>
    <row r="67" spans="1:26" x14ac:dyDescent="0.3">
      <c r="A67" s="35" t="s">
        <v>1077</v>
      </c>
      <c r="B67" s="36" t="str">
        <f>VLOOKUP($A67,Extract_MSD_3006!$A$1:$CG$146,9,FALSE)</f>
        <v>3M Co</v>
      </c>
      <c r="C67" s="36" t="str">
        <f>VLOOKUP($A67,Extract_MSD_3006!$A$1:$CG$146,8,FALSE)</f>
        <v>États-Unis</v>
      </c>
      <c r="D67" s="36" t="str">
        <f>VLOOKUP($A67,Extract_MSD_3006!$A$1:$CG$146,51,FALSE)</f>
        <v>Valeurs industrielles</v>
      </c>
      <c r="E67" s="36" t="str">
        <f>VLOOKUP($A67,Extract_MSD_3006!$A$1:$CG$146,59,FALSE)</f>
        <v>Biens de production durable</v>
      </c>
      <c r="F67" s="36" t="str">
        <f>VLOOKUP($A67,Extract_MSD_3006!$A$1:$CG$146,60,FALSE)</f>
        <v>Manufacturing &amp; Production</v>
      </c>
      <c r="G67" s="36" t="str">
        <f>VLOOKUP($A67,Extract_MSD_3006!$A$1:$CG$146,61,FALSE)</f>
        <v>Opérations de production diversifiées</v>
      </c>
      <c r="H67" s="36" t="str">
        <f>VLOOKUP($A67,Extract_MSD_3006!$A$1:$CG$146,17,FALSE)</f>
        <v>Conglomerates</v>
      </c>
      <c r="I67" s="37">
        <f>VLOOKUP($A67,Extract_MSD_3006!$A$1:$CG$146,20,FALSE)/1000</f>
        <v>81.814330699999999</v>
      </c>
      <c r="J67" s="38">
        <f>VLOOKUP($A67,Extract_MSD_3006!$A$1:$CN$146,86,FALSE)/100</f>
        <v>0.32409439999999995</v>
      </c>
      <c r="K67" s="38">
        <f>VLOOKUP($A67,Extract_MSD_3006!$A$1:$CN$146,87,FALSE)/100</f>
        <v>-3.8358900000000001E-2</v>
      </c>
      <c r="L67" s="38">
        <f>VLOOKUP($A67,Extract_MSD_3006!$A$1:$CN$146,88,FALSE)/100</f>
        <v>-0.29133590000000004</v>
      </c>
      <c r="M67" s="38">
        <f>VLOOKUP($A67,Extract_MSD_3006!$A$1:$CN$146,89,FALSE)/100</f>
        <v>5.0117300000000004E-2</v>
      </c>
      <c r="N67" s="38">
        <f>VLOOKUP($A67,Extract_MSD_3006!$A$1:$CN$146,90,FALSE)/100</f>
        <v>2.4090199999999999E-2</v>
      </c>
      <c r="O67" s="38">
        <f>VLOOKUP($A67,Extract_MSD_3006!$A$1:$CN$146,91,FALSE)/100</f>
        <v>-4.3875299999999999E-2</v>
      </c>
      <c r="P67" s="38">
        <f>VLOOKUP($A67,Extract_MSD_3006!$A$1:$CN$146,92,FALSE)/100</f>
        <v>-0.16735350000000002</v>
      </c>
      <c r="Q67" s="36" t="str">
        <f>VLOOKUP(A67,'Liste action 2025'!$A$1:$H$154,5,FALSE)</f>
        <v>Non</v>
      </c>
      <c r="R67" s="39" t="s">
        <v>2518</v>
      </c>
      <c r="S67" s="40" t="s">
        <v>2518</v>
      </c>
      <c r="T67" s="40" t="s">
        <v>2518</v>
      </c>
      <c r="U67" s="40" t="s">
        <v>2518</v>
      </c>
      <c r="V67" s="40" t="s">
        <v>2517</v>
      </c>
      <c r="W67" s="40" t="s">
        <v>2518</v>
      </c>
      <c r="X67" s="40" t="s">
        <v>2518</v>
      </c>
      <c r="Y67" s="40" t="s">
        <v>2518</v>
      </c>
      <c r="Z67" s="41" t="s">
        <v>2518</v>
      </c>
    </row>
    <row r="68" spans="1:26" x14ac:dyDescent="0.3">
      <c r="A68" s="35" t="s">
        <v>1076</v>
      </c>
      <c r="B68" s="36" t="str">
        <f>VLOOKUP($A68,Extract_MSD_3006!$A$1:$CG$146,9,FALSE)</f>
        <v>Amazon.com Inc</v>
      </c>
      <c r="C68" s="36" t="str">
        <f>VLOOKUP($A68,Extract_MSD_3006!$A$1:$CG$146,8,FALSE)</f>
        <v>États-Unis</v>
      </c>
      <c r="D68" s="36" t="str">
        <f>VLOOKUP($A68,Extract_MSD_3006!$A$1:$CG$146,51,FALSE)</f>
        <v>Consommation cyclique</v>
      </c>
      <c r="E68" s="36" t="str">
        <f>VLOOKUP($A68,Extract_MSD_3006!$A$1:$CG$146,59,FALSE)</f>
        <v>Consommation Cyclique</v>
      </c>
      <c r="F68" s="36" t="str">
        <f>VLOOKUP($A68,Extract_MSD_3006!$A$1:$CG$146,60,FALSE)</f>
        <v>Au détail</v>
      </c>
      <c r="G68" s="36" t="str">
        <f>VLOOKUP($A68,Extract_MSD_3006!$A$1:$CG$146,61,FALSE)</f>
        <v>Au détail diversifié</v>
      </c>
      <c r="H68" s="36" t="str">
        <f>VLOOKUP($A68,Extract_MSD_3006!$A$1:$CG$146,17,FALSE)</f>
        <v>Internet Retail</v>
      </c>
      <c r="I68" s="37">
        <f>VLOOKUP($A68,Extract_MSD_3006!$A$1:$CG$146,20,FALSE)/1000</f>
        <v>2370.6314925000001</v>
      </c>
      <c r="J68" s="38">
        <f>VLOOKUP($A68,Extract_MSD_3006!$A$1:$CN$146,86,FALSE)/100</f>
        <v>0.44392519999999996</v>
      </c>
      <c r="K68" s="38">
        <f>VLOOKUP($A68,Extract_MSD_3006!$A$1:$CN$146,87,FALSE)/100</f>
        <v>0.80880949999999996</v>
      </c>
      <c r="L68" s="38">
        <f>VLOOKUP($A68,Extract_MSD_3006!$A$1:$CN$146,88,FALSE)/100</f>
        <v>-0.49615219999999999</v>
      </c>
      <c r="M68" s="38">
        <f>VLOOKUP($A68,Extract_MSD_3006!$A$1:$CN$146,89,FALSE)/100</f>
        <v>2.3767800000000002E-2</v>
      </c>
      <c r="N68" s="38">
        <f>VLOOKUP($A68,Extract_MSD_3006!$A$1:$CN$146,90,FALSE)/100</f>
        <v>0.76256060000000003</v>
      </c>
      <c r="O68" s="38">
        <f>VLOOKUP($A68,Extract_MSD_3006!$A$1:$CN$146,91,FALSE)/100</f>
        <v>0.2302776</v>
      </c>
      <c r="P68" s="38">
        <f>VLOOKUP($A68,Extract_MSD_3006!$A$1:$CN$146,92,FALSE)/100</f>
        <v>0.28431679999999998</v>
      </c>
      <c r="Q68" s="36" t="str">
        <f>VLOOKUP(A68,'Liste action 2025'!$A$1:$H$154,5,FALSE)</f>
        <v>Non</v>
      </c>
      <c r="R68" s="39" t="s">
        <v>2518</v>
      </c>
      <c r="S68" s="40" t="s">
        <v>2518</v>
      </c>
      <c r="T68" s="40" t="s">
        <v>2518</v>
      </c>
      <c r="U68" s="40" t="s">
        <v>2518</v>
      </c>
      <c r="V68" s="40" t="s">
        <v>2517</v>
      </c>
      <c r="W68" s="40" t="s">
        <v>2517</v>
      </c>
      <c r="X68" s="40" t="s">
        <v>2518</v>
      </c>
      <c r="Y68" s="40" t="s">
        <v>2518</v>
      </c>
      <c r="Z68" s="41" t="s">
        <v>2518</v>
      </c>
    </row>
    <row r="69" spans="1:26" x14ac:dyDescent="0.3">
      <c r="A69" s="35" t="s">
        <v>1078</v>
      </c>
      <c r="B69" s="36" t="str">
        <f>VLOOKUP($A69,Extract_MSD_3006!$A$1:$CG$146,9,FALSE)</f>
        <v>American Express Co</v>
      </c>
      <c r="C69" s="36" t="str">
        <f>VLOOKUP($A69,Extract_MSD_3006!$A$1:$CG$146,8,FALSE)</f>
        <v>États-Unis</v>
      </c>
      <c r="D69" s="36" t="str">
        <f>VLOOKUP($A69,Extract_MSD_3006!$A$1:$CG$146,51,FALSE)</f>
        <v>Services financiers</v>
      </c>
      <c r="E69" s="36" t="str">
        <f>VLOOKUP($A69,Extract_MSD_3006!$A$1:$CG$146,59,FALSE)</f>
        <v>Services financiers</v>
      </c>
      <c r="F69" s="36" t="str">
        <f>VLOOKUP($A69,Extract_MSD_3006!$A$1:$CG$146,60,FALSE)</f>
        <v>Finance de la consommation &amp; Services de Crédit</v>
      </c>
      <c r="G69" s="36" t="str">
        <f>VLOOKUP($A69,Extract_MSD_3006!$A$1:$CG$146,61,FALSE)</f>
        <v>Systèmes et données financières</v>
      </c>
      <c r="H69" s="36" t="str">
        <f>VLOOKUP($A69,Extract_MSD_3006!$A$1:$CG$146,17,FALSE)</f>
        <v>Services de crédit</v>
      </c>
      <c r="I69" s="37">
        <f>VLOOKUP($A69,Extract_MSD_3006!$A$1:$CG$146,20,FALSE)/1000</f>
        <v>222.21978369999999</v>
      </c>
      <c r="J69" s="38">
        <f>VLOOKUP($A69,Extract_MSD_3006!$A$1:$CN$146,86,FALSE)/100</f>
        <v>0.59864420000000007</v>
      </c>
      <c r="K69" s="38">
        <f>VLOOKUP($A69,Extract_MSD_3006!$A$1:$CN$146,87,FALSE)/100</f>
        <v>0.28365480000000004</v>
      </c>
      <c r="L69" s="38">
        <f>VLOOKUP($A69,Extract_MSD_3006!$A$1:$CN$146,88,FALSE)/100</f>
        <v>-8.4718800000000011E-2</v>
      </c>
      <c r="M69" s="38">
        <f>VLOOKUP($A69,Extract_MSD_3006!$A$1:$CN$146,89,FALSE)/100</f>
        <v>0.36729799999999996</v>
      </c>
      <c r="N69" s="38">
        <f>VLOOKUP($A69,Extract_MSD_3006!$A$1:$CN$146,90,FALSE)/100</f>
        <v>-1.4940999999999999E-2</v>
      </c>
      <c r="O69" s="38">
        <f>VLOOKUP($A69,Extract_MSD_3006!$A$1:$CN$146,91,FALSE)/100</f>
        <v>0.32280740000000002</v>
      </c>
      <c r="P69" s="38">
        <f>VLOOKUP($A69,Extract_MSD_3006!$A$1:$CN$146,92,FALSE)/100</f>
        <v>-2.5677200000000001E-2</v>
      </c>
      <c r="Q69" s="36" t="str">
        <f>VLOOKUP(A69,'Liste action 2025'!$A$1:$H$154,5,FALSE)</f>
        <v>Non</v>
      </c>
      <c r="R69" s="39" t="s">
        <v>2518</v>
      </c>
      <c r="S69" s="40" t="s">
        <v>2518</v>
      </c>
      <c r="T69" s="40" t="s">
        <v>2518</v>
      </c>
      <c r="U69" s="40" t="s">
        <v>2518</v>
      </c>
      <c r="V69" s="40" t="s">
        <v>2517</v>
      </c>
      <c r="W69" s="40" t="s">
        <v>2518</v>
      </c>
      <c r="X69" s="40" t="s">
        <v>2518</v>
      </c>
      <c r="Y69" s="40" t="s">
        <v>2518</v>
      </c>
      <c r="Z69" s="41" t="s">
        <v>2518</v>
      </c>
    </row>
    <row r="70" spans="1:26" x14ac:dyDescent="0.3">
      <c r="A70" s="35" t="s">
        <v>1081</v>
      </c>
      <c r="B70" s="36" t="str">
        <f>VLOOKUP($A70,Extract_MSD_3006!$A$1:$CG$146,9,FALSE)</f>
        <v>Amgen Inc</v>
      </c>
      <c r="C70" s="36" t="str">
        <f>VLOOKUP($A70,Extract_MSD_3006!$A$1:$CG$146,8,FALSE)</f>
        <v>États-Unis</v>
      </c>
      <c r="D70" s="36" t="str">
        <f>VLOOKUP($A70,Extract_MSD_3006!$A$1:$CG$146,51,FALSE)</f>
        <v>Soins de santé</v>
      </c>
      <c r="E70" s="36" t="str">
        <f>VLOOKUP($A70,Extract_MSD_3006!$A$1:$CG$146,59,FALSE)</f>
        <v>Soins de santé</v>
      </c>
      <c r="F70" s="36" t="str">
        <f>VLOOKUP($A70,Extract_MSD_3006!$A$1:$CG$146,60,FALSE)</f>
        <v>Pharmaceutique et Biotechnologie</v>
      </c>
      <c r="G70" s="36" t="str">
        <f>VLOOKUP($A70,Extract_MSD_3006!$A$1:$CG$146,61,FALSE)</f>
        <v>Biotechnologie</v>
      </c>
      <c r="H70" s="36" t="str">
        <f>VLOOKUP($A70,Extract_MSD_3006!$A$1:$CG$146,17,FALSE)</f>
        <v>Drug Manufacturers - General</v>
      </c>
      <c r="I70" s="37">
        <f>VLOOKUP($A70,Extract_MSD_3006!$A$1:$CG$146,20,FALSE)/1000</f>
        <v>149.01449650000001</v>
      </c>
      <c r="J70" s="38">
        <f>VLOOKUP($A70,Extract_MSD_3006!$A$1:$CN$146,86,FALSE)/100</f>
        <v>-6.3814999999999997E-2</v>
      </c>
      <c r="K70" s="38">
        <f>VLOOKUP($A70,Extract_MSD_3006!$A$1:$CN$146,87,FALSE)/100</f>
        <v>0.12907400000000002</v>
      </c>
      <c r="L70" s="38">
        <f>VLOOKUP($A70,Extract_MSD_3006!$A$1:$CN$146,88,FALSE)/100</f>
        <v>0.20193800000000001</v>
      </c>
      <c r="M70" s="38">
        <f>VLOOKUP($A70,Extract_MSD_3006!$A$1:$CN$146,89,FALSE)/100</f>
        <v>9.0901000000000003E-3</v>
      </c>
      <c r="N70" s="38">
        <f>VLOOKUP($A70,Extract_MSD_3006!$A$1:$CN$146,90,FALSE)/100</f>
        <v>-1.97038E-2</v>
      </c>
      <c r="O70" s="38">
        <f>VLOOKUP($A70,Extract_MSD_3006!$A$1:$CN$146,91,FALSE)/100</f>
        <v>0.2681461</v>
      </c>
      <c r="P70" s="38">
        <f>VLOOKUP($A70,Extract_MSD_3006!$A$1:$CN$146,92,FALSE)/100</f>
        <v>0.14979870000000001</v>
      </c>
      <c r="Q70" s="36" t="str">
        <f>VLOOKUP(A70,'Liste action 2025'!$A$1:$H$154,5,FALSE)</f>
        <v>Non</v>
      </c>
      <c r="R70" s="39" t="s">
        <v>2518</v>
      </c>
      <c r="S70" s="40" t="s">
        <v>2518</v>
      </c>
      <c r="T70" s="40" t="s">
        <v>2518</v>
      </c>
      <c r="U70" s="40" t="s">
        <v>2518</v>
      </c>
      <c r="V70" s="40" t="s">
        <v>2517</v>
      </c>
      <c r="W70" s="40" t="s">
        <v>2518</v>
      </c>
      <c r="X70" s="40" t="s">
        <v>2518</v>
      </c>
      <c r="Y70" s="40" t="s">
        <v>2518</v>
      </c>
      <c r="Z70" s="41" t="s">
        <v>2518</v>
      </c>
    </row>
    <row r="71" spans="1:26" x14ac:dyDescent="0.3">
      <c r="A71" s="35" t="s">
        <v>1079</v>
      </c>
      <c r="B71" s="36" t="str">
        <f>VLOOKUP($A71,Extract_MSD_3006!$A$1:$CG$146,9,FALSE)</f>
        <v>Apple Inc</v>
      </c>
      <c r="C71" s="36" t="str">
        <f>VLOOKUP($A71,Extract_MSD_3006!$A$1:$CG$146,8,FALSE)</f>
        <v>États-Unis</v>
      </c>
      <c r="D71" s="36" t="str">
        <f>VLOOKUP($A71,Extract_MSD_3006!$A$1:$CG$146,51,FALSE)</f>
        <v>Technologie</v>
      </c>
      <c r="E71" s="36" t="str">
        <f>VLOOKUP($A71,Extract_MSD_3006!$A$1:$CG$146,59,FALSE)</f>
        <v>Technologie</v>
      </c>
      <c r="F71" s="36" t="str">
        <f>VLOOKUP($A71,Extract_MSD_3006!$A$1:$CG$146,60,FALSE)</f>
        <v>Technologies de l'information</v>
      </c>
      <c r="G71" s="36" t="str">
        <f>VLOOKUP($A71,Extract_MSD_3006!$A$1:$CG$146,61,FALSE)</f>
        <v>Technologie informatique</v>
      </c>
      <c r="H71" s="36" t="str">
        <f>VLOOKUP($A71,Extract_MSD_3006!$A$1:$CG$146,17,FALSE)</f>
        <v>Consumer Electronics</v>
      </c>
      <c r="I71" s="37">
        <f>VLOOKUP($A71,Extract_MSD_3006!$A$1:$CG$146,20,FALSE)/1000</f>
        <v>3003.2958920999999</v>
      </c>
      <c r="J71" s="38">
        <f>VLOOKUP($A71,Extract_MSD_3006!$A$1:$CN$146,86,FALSE)/100</f>
        <v>0.3058225</v>
      </c>
      <c r="K71" s="38">
        <f>VLOOKUP($A71,Extract_MSD_3006!$A$1:$CN$146,87,FALSE)/100</f>
        <v>0.48910949999999997</v>
      </c>
      <c r="L71" s="38">
        <f>VLOOKUP($A71,Extract_MSD_3006!$A$1:$CN$146,88,FALSE)/100</f>
        <v>-0.2631638</v>
      </c>
      <c r="M71" s="38">
        <f>VLOOKUP($A71,Extract_MSD_3006!$A$1:$CN$146,89,FALSE)/100</f>
        <v>0.34475090000000003</v>
      </c>
      <c r="N71" s="38">
        <f>VLOOKUP($A71,Extract_MSD_3006!$A$1:$CN$146,90,FALSE)/100</f>
        <v>0.81845730000000005</v>
      </c>
      <c r="O71" s="38">
        <f>VLOOKUP($A71,Extract_MSD_3006!$A$1:$CN$146,91,FALSE)/100</f>
        <v>0.88087990000000005</v>
      </c>
      <c r="P71" s="38">
        <f>VLOOKUP($A71,Extract_MSD_3006!$A$1:$CN$146,92,FALSE)/100</f>
        <v>-5.1232100000000003E-2</v>
      </c>
      <c r="Q71" s="36" t="str">
        <f>VLOOKUP(A71,'Liste action 2025'!$A$1:$H$154,5,FALSE)</f>
        <v>Non</v>
      </c>
      <c r="R71" s="39" t="s">
        <v>2518</v>
      </c>
      <c r="S71" s="40" t="s">
        <v>2518</v>
      </c>
      <c r="T71" s="40" t="s">
        <v>2518</v>
      </c>
      <c r="U71" s="40" t="s">
        <v>2518</v>
      </c>
      <c r="V71" s="40" t="s">
        <v>2517</v>
      </c>
      <c r="W71" s="40" t="s">
        <v>2517</v>
      </c>
      <c r="X71" s="40" t="s">
        <v>2518</v>
      </c>
      <c r="Y71" s="40" t="s">
        <v>2518</v>
      </c>
      <c r="Z71" s="41" t="s">
        <v>2518</v>
      </c>
    </row>
    <row r="72" spans="1:26" x14ac:dyDescent="0.3">
      <c r="A72" s="35" t="s">
        <v>1082</v>
      </c>
      <c r="B72" s="36" t="str">
        <f>VLOOKUP($A72,Extract_MSD_3006!$A$1:$CG$146,9,FALSE)</f>
        <v>Boeing Co</v>
      </c>
      <c r="C72" s="36" t="str">
        <f>VLOOKUP($A72,Extract_MSD_3006!$A$1:$CG$146,8,FALSE)</f>
        <v>États-Unis</v>
      </c>
      <c r="D72" s="36" t="str">
        <f>VLOOKUP($A72,Extract_MSD_3006!$A$1:$CG$146,51,FALSE)</f>
        <v>Valeurs industrielles</v>
      </c>
      <c r="E72" s="36" t="str">
        <f>VLOOKUP($A72,Extract_MSD_3006!$A$1:$CG$146,59,FALSE)</f>
        <v>Biens de production durable</v>
      </c>
      <c r="F72" s="36" t="str">
        <f>VLOOKUP($A72,Extract_MSD_3006!$A$1:$CG$146,60,FALSE)</f>
        <v>Transport et fret</v>
      </c>
      <c r="G72" s="36" t="str">
        <f>VLOOKUP($A72,Extract_MSD_3006!$A$1:$CG$146,61,FALSE)</f>
        <v>Aérospatial</v>
      </c>
      <c r="H72" s="36" t="str">
        <f>VLOOKUP($A72,Extract_MSD_3006!$A$1:$CG$146,17,FALSE)</f>
        <v>Aérospatial &amp; Défense</v>
      </c>
      <c r="I72" s="37">
        <f>VLOOKUP($A72,Extract_MSD_3006!$A$1:$CG$146,20,FALSE)/1000</f>
        <v>161.7718744</v>
      </c>
      <c r="J72" s="38">
        <f>VLOOKUP($A72,Extract_MSD_3006!$A$1:$CN$146,86,FALSE)/100</f>
        <v>-0.32095449999999998</v>
      </c>
      <c r="K72" s="38">
        <f>VLOOKUP($A72,Extract_MSD_3006!$A$1:$CN$146,87,FALSE)/100</f>
        <v>0.36836579999999997</v>
      </c>
      <c r="L72" s="38">
        <f>VLOOKUP($A72,Extract_MSD_3006!$A$1:$CN$146,88,FALSE)/100</f>
        <v>-5.3795000000000003E-2</v>
      </c>
      <c r="M72" s="38">
        <f>VLOOKUP($A72,Extract_MSD_3006!$A$1:$CN$146,89,FALSE)/100</f>
        <v>-5.9515999999999999E-2</v>
      </c>
      <c r="N72" s="38">
        <f>VLOOKUP($A72,Extract_MSD_3006!$A$1:$CN$146,90,FALSE)/100</f>
        <v>-0.3365821</v>
      </c>
      <c r="O72" s="38">
        <f>VLOOKUP($A72,Extract_MSD_3006!$A$1:$CN$146,91,FALSE)/100</f>
        <v>3.5596900000000001E-2</v>
      </c>
      <c r="P72" s="38">
        <f>VLOOKUP($A72,Extract_MSD_3006!$A$1:$CN$146,92,FALSE)/100</f>
        <v>0.11674749999999999</v>
      </c>
      <c r="Q72" s="36" t="str">
        <f>VLOOKUP(A72,'Liste action 2025'!$A$1:$H$154,5,FALSE)</f>
        <v>Non</v>
      </c>
      <c r="R72" s="39" t="s">
        <v>2518</v>
      </c>
      <c r="S72" s="40" t="s">
        <v>2518</v>
      </c>
      <c r="T72" s="40" t="s">
        <v>2518</v>
      </c>
      <c r="U72" s="40" t="s">
        <v>2518</v>
      </c>
      <c r="V72" s="40" t="s">
        <v>2517</v>
      </c>
      <c r="W72" s="40" t="s">
        <v>2518</v>
      </c>
      <c r="X72" s="40" t="s">
        <v>2518</v>
      </c>
      <c r="Y72" s="40" t="s">
        <v>2518</v>
      </c>
      <c r="Z72" s="41" t="s">
        <v>2518</v>
      </c>
    </row>
    <row r="73" spans="1:26" x14ac:dyDescent="0.3">
      <c r="A73" s="35" t="s">
        <v>1084</v>
      </c>
      <c r="B73" s="36" t="str">
        <f>VLOOKUP($A73,Extract_MSD_3006!$A$1:$CG$146,9,FALSE)</f>
        <v>Caterpillar Inc</v>
      </c>
      <c r="C73" s="36" t="str">
        <f>VLOOKUP($A73,Extract_MSD_3006!$A$1:$CG$146,8,FALSE)</f>
        <v>États-Unis</v>
      </c>
      <c r="D73" s="36" t="str">
        <f>VLOOKUP($A73,Extract_MSD_3006!$A$1:$CG$146,51,FALSE)</f>
        <v>Valeurs industrielles</v>
      </c>
      <c r="E73" s="36" t="str">
        <f>VLOOKUP($A73,Extract_MSD_3006!$A$1:$CG$146,59,FALSE)</f>
        <v>Biens de production durable</v>
      </c>
      <c r="F73" s="36" t="str">
        <f>VLOOKUP($A73,Extract_MSD_3006!$A$1:$CG$146,60,FALSE)</f>
        <v>Équipement</v>
      </c>
      <c r="G73" s="36" t="str">
        <f>VLOOKUP($A73,Extract_MSD_3006!$A$1:$CG$146,61,FALSE)</f>
        <v>Machines: construction et manutention</v>
      </c>
      <c r="H73" s="36" t="str">
        <f>VLOOKUP($A73,Extract_MSD_3006!$A$1:$CG$146,17,FALSE)</f>
        <v>Farm &amp; Heavy Construction Machinery</v>
      </c>
      <c r="I73" s="37">
        <f>VLOOKUP($A73,Extract_MSD_3006!$A$1:$CG$146,20,FALSE)/1000</f>
        <v>180.93487520000002</v>
      </c>
      <c r="J73" s="38">
        <f>VLOOKUP($A73,Extract_MSD_3006!$A$1:$CN$146,86,FALSE)/100</f>
        <v>0.2452396</v>
      </c>
      <c r="K73" s="38">
        <f>VLOOKUP($A73,Extract_MSD_3006!$A$1:$CN$146,87,FALSE)/100</f>
        <v>0.25509270000000001</v>
      </c>
      <c r="L73" s="38">
        <f>VLOOKUP($A73,Extract_MSD_3006!$A$1:$CN$146,88,FALSE)/100</f>
        <v>0.18109700000000001</v>
      </c>
      <c r="M73" s="38">
        <f>VLOOKUP($A73,Extract_MSD_3006!$A$1:$CN$146,89,FALSE)/100</f>
        <v>0.1593231</v>
      </c>
      <c r="N73" s="38">
        <f>VLOOKUP($A73,Extract_MSD_3006!$A$1:$CN$146,90,FALSE)/100</f>
        <v>0.26042799999999999</v>
      </c>
      <c r="O73" s="38">
        <f>VLOOKUP($A73,Extract_MSD_3006!$A$1:$CN$146,91,FALSE)/100</f>
        <v>0.19194150000000001</v>
      </c>
      <c r="P73" s="38">
        <f>VLOOKUP($A73,Extract_MSD_3006!$A$1:$CN$146,92,FALSE)/100</f>
        <v>-0.17280110000000001</v>
      </c>
      <c r="Q73" s="36" t="str">
        <f>VLOOKUP(A73,'Liste action 2025'!$A$1:$H$154,5,FALSE)</f>
        <v>Non</v>
      </c>
      <c r="R73" s="39" t="s">
        <v>2518</v>
      </c>
      <c r="S73" s="40" t="s">
        <v>2518</v>
      </c>
      <c r="T73" s="40" t="s">
        <v>2518</v>
      </c>
      <c r="U73" s="40" t="s">
        <v>2518</v>
      </c>
      <c r="V73" s="40" t="s">
        <v>2517</v>
      </c>
      <c r="W73" s="40" t="s">
        <v>2518</v>
      </c>
      <c r="X73" s="40" t="s">
        <v>2518</v>
      </c>
      <c r="Y73" s="40" t="s">
        <v>2518</v>
      </c>
      <c r="Z73" s="41" t="s">
        <v>2518</v>
      </c>
    </row>
    <row r="74" spans="1:26" x14ac:dyDescent="0.3">
      <c r="A74" s="35" t="s">
        <v>1085</v>
      </c>
      <c r="B74" s="36" t="str">
        <f>VLOOKUP($A74,Extract_MSD_3006!$A$1:$CG$146,9,FALSE)</f>
        <v>Chevron Corp</v>
      </c>
      <c r="C74" s="36" t="str">
        <f>VLOOKUP($A74,Extract_MSD_3006!$A$1:$CG$146,8,FALSE)</f>
        <v>États-Unis</v>
      </c>
      <c r="D74" s="36" t="str">
        <f>VLOOKUP($A74,Extract_MSD_3006!$A$1:$CG$146,51,FALSE)</f>
        <v>Énergie</v>
      </c>
      <c r="E74" s="36" t="str">
        <f>VLOOKUP($A74,Extract_MSD_3006!$A$1:$CG$146,59,FALSE)</f>
        <v>Énergie</v>
      </c>
      <c r="F74" s="36" t="str">
        <f>VLOOKUP($A74,Extract_MSD_3006!$A$1:$CG$146,60,FALSE)</f>
        <v>Non-renewable Energy</v>
      </c>
      <c r="G74" s="36" t="str">
        <f>VLOOKUP($A74,Extract_MSD_3006!$A$1:$CG$146,61,FALSE)</f>
        <v>Pétrole: intégré</v>
      </c>
      <c r="H74" s="36" t="str">
        <f>VLOOKUP($A74,Extract_MSD_3006!$A$1:$CG$146,17,FALSE)</f>
        <v>Oil &amp; Gas Integrated</v>
      </c>
      <c r="I74" s="37">
        <f>VLOOKUP($A74,Extract_MSD_3006!$A$1:$CG$146,20,FALSE)/1000</f>
        <v>249.07676290000001</v>
      </c>
      <c r="J74" s="38">
        <f>VLOOKUP($A74,Extract_MSD_3006!$A$1:$CN$146,86,FALSE)/100</f>
        <v>1.47493E-2</v>
      </c>
      <c r="K74" s="38">
        <f>VLOOKUP($A74,Extract_MSD_3006!$A$1:$CN$146,87,FALSE)/100</f>
        <v>-0.1353279</v>
      </c>
      <c r="L74" s="38">
        <f>VLOOKUP($A74,Extract_MSD_3006!$A$1:$CN$146,88,FALSE)/100</f>
        <v>0.57792929999999998</v>
      </c>
      <c r="M74" s="38">
        <f>VLOOKUP($A74,Extract_MSD_3006!$A$1:$CN$146,89,FALSE)/100</f>
        <v>0.4524571</v>
      </c>
      <c r="N74" s="38">
        <f>VLOOKUP($A74,Extract_MSD_3006!$A$1:$CN$146,90,FALSE)/100</f>
        <v>-0.25641029999999998</v>
      </c>
      <c r="O74" s="38">
        <f>VLOOKUP($A74,Extract_MSD_3006!$A$1:$CN$146,91,FALSE)/100</f>
        <v>0.15148449999999999</v>
      </c>
      <c r="P74" s="38">
        <f>VLOOKUP($A74,Extract_MSD_3006!$A$1:$CN$146,92,FALSE)/100</f>
        <v>-9.5215300000000003E-2</v>
      </c>
      <c r="Q74" s="36" t="str">
        <f>VLOOKUP(A74,'Liste action 2025'!$A$1:$H$154,5,FALSE)</f>
        <v>Non</v>
      </c>
      <c r="R74" s="39" t="s">
        <v>2518</v>
      </c>
      <c r="S74" s="40" t="s">
        <v>2518</v>
      </c>
      <c r="T74" s="40" t="s">
        <v>2518</v>
      </c>
      <c r="U74" s="40" t="s">
        <v>2518</v>
      </c>
      <c r="V74" s="40" t="s">
        <v>2517</v>
      </c>
      <c r="W74" s="40" t="s">
        <v>2518</v>
      </c>
      <c r="X74" s="40" t="s">
        <v>2518</v>
      </c>
      <c r="Y74" s="40" t="s">
        <v>2518</v>
      </c>
      <c r="Z74" s="41" t="s">
        <v>2518</v>
      </c>
    </row>
    <row r="75" spans="1:26" x14ac:dyDescent="0.3">
      <c r="A75" s="35" t="s">
        <v>1086</v>
      </c>
      <c r="B75" s="36" t="str">
        <f>VLOOKUP($A75,Extract_MSD_3006!$A$1:$CG$146,9,FALSE)</f>
        <v>Cisco Systems Inc</v>
      </c>
      <c r="C75" s="36" t="str">
        <f>VLOOKUP($A75,Extract_MSD_3006!$A$1:$CG$146,8,FALSE)</f>
        <v>États-Unis</v>
      </c>
      <c r="D75" s="36" t="str">
        <f>VLOOKUP($A75,Extract_MSD_3006!$A$1:$CG$146,51,FALSE)</f>
        <v>Technologie</v>
      </c>
      <c r="E75" s="36" t="str">
        <f>VLOOKUP($A75,Extract_MSD_3006!$A$1:$CG$146,59,FALSE)</f>
        <v>Technologie</v>
      </c>
      <c r="F75" s="36" t="str">
        <f>VLOOKUP($A75,Extract_MSD_3006!$A$1:$CG$146,60,FALSE)</f>
        <v>Télécommunications</v>
      </c>
      <c r="G75" s="36" t="str">
        <f>VLOOKUP($A75,Extract_MSD_3006!$A$1:$CG$146,61,FALSE)</f>
        <v>Technologie des communications</v>
      </c>
      <c r="H75" s="36" t="str">
        <f>VLOOKUP($A75,Extract_MSD_3006!$A$1:$CG$146,17,FALSE)</f>
        <v>Equipement de communication</v>
      </c>
      <c r="I75" s="37">
        <f>VLOOKUP($A75,Extract_MSD_3006!$A$1:$CG$146,20,FALSE)/1000</f>
        <v>271.85387509999998</v>
      </c>
      <c r="J75" s="38">
        <f>VLOOKUP($A75,Extract_MSD_3006!$A$1:$CN$146,86,FALSE)/100</f>
        <v>0.20328579999999999</v>
      </c>
      <c r="K75" s="38">
        <f>VLOOKUP($A75,Extract_MSD_3006!$A$1:$CN$146,87,FALSE)/100</f>
        <v>9.2989099999999991E-2</v>
      </c>
      <c r="L75" s="38">
        <f>VLOOKUP($A75,Extract_MSD_3006!$A$1:$CN$146,88,FALSE)/100</f>
        <v>-0.2243964</v>
      </c>
      <c r="M75" s="38">
        <f>VLOOKUP($A75,Extract_MSD_3006!$A$1:$CN$146,89,FALSE)/100</f>
        <v>0.44893859999999997</v>
      </c>
      <c r="N75" s="38">
        <f>VLOOKUP($A75,Extract_MSD_3006!$A$1:$CN$146,90,FALSE)/100</f>
        <v>-3.7114300000000003E-2</v>
      </c>
      <c r="O75" s="38">
        <f>VLOOKUP($A75,Extract_MSD_3006!$A$1:$CN$146,91,FALSE)/100</f>
        <v>0.13870299999999999</v>
      </c>
      <c r="P75" s="38">
        <f>VLOOKUP($A75,Extract_MSD_3006!$A$1:$CN$146,92,FALSE)/100</f>
        <v>0.15613580000000002</v>
      </c>
      <c r="Q75" s="36" t="str">
        <f>VLOOKUP(A75,'Liste action 2025'!$A$1:$H$154,5,FALSE)</f>
        <v>Non</v>
      </c>
      <c r="R75" s="39" t="s">
        <v>2518</v>
      </c>
      <c r="S75" s="40" t="s">
        <v>2518</v>
      </c>
      <c r="T75" s="40" t="s">
        <v>2518</v>
      </c>
      <c r="U75" s="40" t="s">
        <v>2518</v>
      </c>
      <c r="V75" s="40" t="s">
        <v>2517</v>
      </c>
      <c r="W75" s="40" t="s">
        <v>2517</v>
      </c>
      <c r="X75" s="40" t="s">
        <v>2518</v>
      </c>
      <c r="Y75" s="40" t="s">
        <v>2518</v>
      </c>
      <c r="Z75" s="41" t="s">
        <v>2518</v>
      </c>
    </row>
    <row r="76" spans="1:26" x14ac:dyDescent="0.3">
      <c r="A76" s="35" t="s">
        <v>1087</v>
      </c>
      <c r="B76" s="36" t="str">
        <f>VLOOKUP($A76,Extract_MSD_3006!$A$1:$CG$146,9,FALSE)</f>
        <v>Coca-Cola Co</v>
      </c>
      <c r="C76" s="36" t="str">
        <f>VLOOKUP($A76,Extract_MSD_3006!$A$1:$CG$146,8,FALSE)</f>
        <v>États-Unis</v>
      </c>
      <c r="D76" s="36" t="str">
        <f>VLOOKUP($A76,Extract_MSD_3006!$A$1:$CG$146,51,FALSE)</f>
        <v>Consommation défensive</v>
      </c>
      <c r="E76" s="36" t="str">
        <f>VLOOKUP($A76,Extract_MSD_3006!$A$1:$CG$146,59,FALSE)</f>
        <v>Biens de consommation non cyclique</v>
      </c>
      <c r="F76" s="36" t="str">
        <f>VLOOKUP($A76,Extract_MSD_3006!$A$1:$CG$146,60,FALSE)</f>
        <v>Aliments,boissons et Tabac</v>
      </c>
      <c r="G76" s="36" t="str">
        <f>VLOOKUP($A76,Extract_MSD_3006!$A$1:$CG$146,61,FALSE)</f>
        <v>Boissons: Boissons non alcoolisées</v>
      </c>
      <c r="H76" s="36" t="str">
        <f>VLOOKUP($A76,Extract_MSD_3006!$A$1:$CG$146,17,FALSE)</f>
        <v>Beverages - Non-Alcoholic</v>
      </c>
      <c r="I76" s="37">
        <f>VLOOKUP($A76,Extract_MSD_3006!$A$1:$CG$146,20,FALSE)/1000</f>
        <v>302.71907970000001</v>
      </c>
      <c r="J76" s="38">
        <f>VLOOKUP($A76,Extract_MSD_3006!$A$1:$CN$146,86,FALSE)/100</f>
        <v>8.9428099999999996E-2</v>
      </c>
      <c r="K76" s="38">
        <f>VLOOKUP($A76,Extract_MSD_3006!$A$1:$CN$146,87,FALSE)/100</f>
        <v>-4.4647100000000002E-2</v>
      </c>
      <c r="L76" s="38">
        <f>VLOOKUP($A76,Extract_MSD_3006!$A$1:$CN$146,88,FALSE)/100</f>
        <v>0.1040365</v>
      </c>
      <c r="M76" s="38">
        <f>VLOOKUP($A76,Extract_MSD_3006!$A$1:$CN$146,89,FALSE)/100</f>
        <v>0.1103209</v>
      </c>
      <c r="N76" s="38">
        <f>VLOOKUP($A76,Extract_MSD_3006!$A$1:$CN$146,90,FALSE)/100</f>
        <v>2.04155E-2</v>
      </c>
      <c r="O76" s="38">
        <f>VLOOKUP($A76,Extract_MSD_3006!$A$1:$CN$146,91,FALSE)/100</f>
        <v>0.20274550000000002</v>
      </c>
      <c r="P76" s="38">
        <f>VLOOKUP($A76,Extract_MSD_3006!$A$1:$CN$146,92,FALSE)/100</f>
        <v>6.6041900000000001E-2</v>
      </c>
      <c r="Q76" s="36" t="str">
        <f>VLOOKUP(A76,'Liste action 2025'!$A$1:$H$154,5,FALSE)</f>
        <v>Non</v>
      </c>
      <c r="R76" s="39" t="s">
        <v>2518</v>
      </c>
      <c r="S76" s="40" t="s">
        <v>2518</v>
      </c>
      <c r="T76" s="40" t="s">
        <v>2518</v>
      </c>
      <c r="U76" s="40" t="s">
        <v>2518</v>
      </c>
      <c r="V76" s="40" t="s">
        <v>2517</v>
      </c>
      <c r="W76" s="40" t="s">
        <v>2518</v>
      </c>
      <c r="X76" s="40" t="s">
        <v>2518</v>
      </c>
      <c r="Y76" s="40" t="s">
        <v>2518</v>
      </c>
      <c r="Z76" s="41" t="s">
        <v>2518</v>
      </c>
    </row>
    <row r="77" spans="1:26" x14ac:dyDescent="0.3">
      <c r="A77" s="35" t="s">
        <v>1089</v>
      </c>
      <c r="B77" s="36" t="str">
        <f>VLOOKUP($A77,Extract_MSD_3006!$A$1:$CG$146,9,FALSE)</f>
        <v>The Goldman Sachs Group Inc</v>
      </c>
      <c r="C77" s="36" t="str">
        <f>VLOOKUP($A77,Extract_MSD_3006!$A$1:$CG$146,8,FALSE)</f>
        <v>États-Unis</v>
      </c>
      <c r="D77" s="36" t="str">
        <f>VLOOKUP($A77,Extract_MSD_3006!$A$1:$CG$146,51,FALSE)</f>
        <v>Services financiers</v>
      </c>
      <c r="E77" s="36" t="str">
        <f>VLOOKUP($A77,Extract_MSD_3006!$A$1:$CG$146,59,FALSE)</f>
        <v>Services financiers</v>
      </c>
      <c r="F77" s="36" t="str">
        <f>VLOOKUP($A77,Extract_MSD_3006!$A$1:$CG$146,60,FALSE)</f>
        <v>Services bancaires d'investissement &amp; de courtage</v>
      </c>
      <c r="G77" s="36" t="str">
        <f>VLOOKUP($A77,Extract_MSD_3006!$A$1:$CG$146,61,FALSE)</f>
        <v>Services financiers diversifiés</v>
      </c>
      <c r="H77" s="36" t="str">
        <f>VLOOKUP($A77,Extract_MSD_3006!$A$1:$CG$146,17,FALSE)</f>
        <v>Capital Markets</v>
      </c>
      <c r="I77" s="37">
        <f>VLOOKUP($A77,Extract_MSD_3006!$A$1:$CG$146,20,FALSE)/1000</f>
        <v>211.96891959999999</v>
      </c>
      <c r="J77" s="38">
        <f>VLOOKUP($A77,Extract_MSD_3006!$A$1:$CN$146,86,FALSE)/100</f>
        <v>0.51416649999999997</v>
      </c>
      <c r="K77" s="38">
        <f>VLOOKUP($A77,Extract_MSD_3006!$A$1:$CN$146,87,FALSE)/100</f>
        <v>0.15402760000000001</v>
      </c>
      <c r="L77" s="38">
        <f>VLOOKUP($A77,Extract_MSD_3006!$A$1:$CN$146,88,FALSE)/100</f>
        <v>-7.8865499999999991E-2</v>
      </c>
      <c r="M77" s="38">
        <f>VLOOKUP($A77,Extract_MSD_3006!$A$1:$CN$146,89,FALSE)/100</f>
        <v>0.47529480000000002</v>
      </c>
      <c r="N77" s="38">
        <f>VLOOKUP($A77,Extract_MSD_3006!$A$1:$CN$146,90,FALSE)/100</f>
        <v>0.16866</v>
      </c>
      <c r="O77" s="38">
        <f>VLOOKUP($A77,Extract_MSD_3006!$A$1:$CN$146,91,FALSE)/100</f>
        <v>0.40125709999999998</v>
      </c>
      <c r="P77" s="38">
        <f>VLOOKUP($A77,Extract_MSD_3006!$A$1:$CN$146,92,FALSE)/100</f>
        <v>-0.3319202</v>
      </c>
      <c r="Q77" s="36" t="str">
        <f>VLOOKUP(A77,'Liste action 2025'!$A$1:$H$154,5,FALSE)</f>
        <v>Non</v>
      </c>
      <c r="R77" s="39" t="s">
        <v>2518</v>
      </c>
      <c r="S77" s="40" t="s">
        <v>2518</v>
      </c>
      <c r="T77" s="40" t="s">
        <v>2518</v>
      </c>
      <c r="U77" s="40" t="s">
        <v>2518</v>
      </c>
      <c r="V77" s="40" t="s">
        <v>2517</v>
      </c>
      <c r="W77" s="40" t="s">
        <v>2518</v>
      </c>
      <c r="X77" s="40" t="s">
        <v>2518</v>
      </c>
      <c r="Y77" s="40" t="s">
        <v>2518</v>
      </c>
      <c r="Z77" s="41" t="s">
        <v>2518</v>
      </c>
    </row>
    <row r="78" spans="1:26" x14ac:dyDescent="0.3">
      <c r="A78" s="35" t="s">
        <v>1092</v>
      </c>
      <c r="B78" s="36" t="str">
        <f>VLOOKUP($A78,Extract_MSD_3006!$A$1:$CG$146,9,FALSE)</f>
        <v>The Home Depot Inc</v>
      </c>
      <c r="C78" s="36" t="str">
        <f>VLOOKUP($A78,Extract_MSD_3006!$A$1:$CG$146,8,FALSE)</f>
        <v>États-Unis</v>
      </c>
      <c r="D78" s="36" t="str">
        <f>VLOOKUP($A78,Extract_MSD_3006!$A$1:$CG$146,51,FALSE)</f>
        <v>Consommation cyclique</v>
      </c>
      <c r="E78" s="36" t="str">
        <f>VLOOKUP($A78,Extract_MSD_3006!$A$1:$CG$146,59,FALSE)</f>
        <v>Consommation Cyclique</v>
      </c>
      <c r="F78" s="36" t="str">
        <f>VLOOKUP($A78,Extract_MSD_3006!$A$1:$CG$146,60,FALSE)</f>
        <v>Au détail</v>
      </c>
      <c r="G78" s="36" t="str">
        <f>VLOOKUP($A78,Extract_MSD_3006!$A$1:$CG$146,61,FALSE)</f>
        <v>Spécialisation au détail</v>
      </c>
      <c r="H78" s="36" t="str">
        <f>VLOOKUP($A78,Extract_MSD_3006!$A$1:$CG$146,17,FALSE)</f>
        <v>Home Improvement Retail</v>
      </c>
      <c r="I78" s="37">
        <f>VLOOKUP($A78,Extract_MSD_3006!$A$1:$CG$146,20,FALSE)/1000</f>
        <v>366.86974520000001</v>
      </c>
      <c r="J78" s="38">
        <f>VLOOKUP($A78,Extract_MSD_3006!$A$1:$CN$146,86,FALSE)/100</f>
        <v>0.1484346</v>
      </c>
      <c r="K78" s="38">
        <f>VLOOKUP($A78,Extract_MSD_3006!$A$1:$CN$146,87,FALSE)/100</f>
        <v>0.12363070000000001</v>
      </c>
      <c r="L78" s="38">
        <f>VLOOKUP($A78,Extract_MSD_3006!$A$1:$CN$146,88,FALSE)/100</f>
        <v>-0.22059709999999999</v>
      </c>
      <c r="M78" s="38">
        <f>VLOOKUP($A78,Extract_MSD_3006!$A$1:$CN$146,89,FALSE)/100</f>
        <v>0.58726750000000005</v>
      </c>
      <c r="N78" s="38">
        <f>VLOOKUP($A78,Extract_MSD_3006!$A$1:$CN$146,90,FALSE)/100</f>
        <v>0.24379519999999999</v>
      </c>
      <c r="O78" s="38">
        <f>VLOOKUP($A78,Extract_MSD_3006!$A$1:$CN$146,91,FALSE)/100</f>
        <v>0.30264230000000003</v>
      </c>
      <c r="P78" s="38">
        <f>VLOOKUP($A78,Extract_MSD_3006!$A$1:$CN$146,92,FALSE)/100</f>
        <v>-7.1703699999999995E-2</v>
      </c>
      <c r="Q78" s="36" t="str">
        <f>VLOOKUP(A78,'Liste action 2025'!$A$1:$H$154,5,FALSE)</f>
        <v>Non</v>
      </c>
      <c r="R78" s="39" t="s">
        <v>2518</v>
      </c>
      <c r="S78" s="40" t="s">
        <v>2518</v>
      </c>
      <c r="T78" s="40" t="s">
        <v>2518</v>
      </c>
      <c r="U78" s="40" t="s">
        <v>2518</v>
      </c>
      <c r="V78" s="40" t="s">
        <v>2517</v>
      </c>
      <c r="W78" s="40" t="s">
        <v>2518</v>
      </c>
      <c r="X78" s="40" t="s">
        <v>2518</v>
      </c>
      <c r="Y78" s="40" t="s">
        <v>2518</v>
      </c>
      <c r="Z78" s="41" t="s">
        <v>2518</v>
      </c>
    </row>
    <row r="79" spans="1:26" x14ac:dyDescent="0.3">
      <c r="A79" s="35" t="s">
        <v>1090</v>
      </c>
      <c r="B79" s="36" t="str">
        <f>VLOOKUP($A79,Extract_MSD_3006!$A$1:$CG$146,9,FALSE)</f>
        <v>Honeywell International Inc</v>
      </c>
      <c r="C79" s="36" t="str">
        <f>VLOOKUP($A79,Extract_MSD_3006!$A$1:$CG$146,8,FALSE)</f>
        <v>États-Unis</v>
      </c>
      <c r="D79" s="36" t="str">
        <f>VLOOKUP($A79,Extract_MSD_3006!$A$1:$CG$146,51,FALSE)</f>
        <v>Valeurs industrielles</v>
      </c>
      <c r="E79" s="36" t="str">
        <f>VLOOKUP($A79,Extract_MSD_3006!$A$1:$CG$146,59,FALSE)</f>
        <v>Biens de production durable</v>
      </c>
      <c r="F79" s="36" t="str">
        <f>VLOOKUP($A79,Extract_MSD_3006!$A$1:$CG$146,60,FALSE)</f>
        <v>Manufacturing &amp; Production</v>
      </c>
      <c r="G79" s="36" t="str">
        <f>VLOOKUP($A79,Extract_MSD_3006!$A$1:$CG$146,61,FALSE)</f>
        <v>Opérations de production diversifiées</v>
      </c>
      <c r="H79" s="36" t="str">
        <f>VLOOKUP($A79,Extract_MSD_3006!$A$1:$CG$146,17,FALSE)</f>
        <v>Conglomerates</v>
      </c>
      <c r="I79" s="37">
        <f>VLOOKUP($A79,Extract_MSD_3006!$A$1:$CG$146,20,FALSE)/1000</f>
        <v>147.20935740000002</v>
      </c>
      <c r="J79" s="38">
        <f>VLOOKUP($A79,Extract_MSD_3006!$A$1:$CN$146,86,FALSE)/100</f>
        <v>9.799250000000001E-2</v>
      </c>
      <c r="K79" s="38">
        <f>VLOOKUP($A79,Extract_MSD_3006!$A$1:$CN$146,87,FALSE)/100</f>
        <v>-1.9599000000000001E-3</v>
      </c>
      <c r="L79" s="38">
        <f>VLOOKUP($A79,Extract_MSD_3006!$A$1:$CN$146,88,FALSE)/100</f>
        <v>4.6808300000000004E-2</v>
      </c>
      <c r="M79" s="38">
        <f>VLOOKUP($A79,Extract_MSD_3006!$A$1:$CN$146,89,FALSE)/100</f>
        <v>-1.9746E-3</v>
      </c>
      <c r="N79" s="38">
        <f>VLOOKUP($A79,Extract_MSD_3006!$A$1:$CN$146,90,FALSE)/100</f>
        <v>0.2222034</v>
      </c>
      <c r="O79" s="38">
        <f>VLOOKUP($A79,Extract_MSD_3006!$A$1:$CN$146,91,FALSE)/100</f>
        <v>0.36512259999999996</v>
      </c>
      <c r="P79" s="38">
        <f>VLOOKUP($A79,Extract_MSD_3006!$A$1:$CN$146,92,FALSE)/100</f>
        <v>-8.6104600000000003E-2</v>
      </c>
      <c r="Q79" s="36" t="str">
        <f>VLOOKUP(A79,'Liste action 2025'!$A$1:$H$154,5,FALSE)</f>
        <v>Non</v>
      </c>
      <c r="R79" s="39" t="s">
        <v>2518</v>
      </c>
      <c r="S79" s="40" t="s">
        <v>2518</v>
      </c>
      <c r="T79" s="40" t="s">
        <v>2518</v>
      </c>
      <c r="U79" s="40" t="s">
        <v>2518</v>
      </c>
      <c r="V79" s="40" t="s">
        <v>2517</v>
      </c>
      <c r="W79" s="40" t="s">
        <v>2518</v>
      </c>
      <c r="X79" s="40" t="s">
        <v>2518</v>
      </c>
      <c r="Y79" s="40" t="s">
        <v>2518</v>
      </c>
      <c r="Z79" s="41" t="s">
        <v>2518</v>
      </c>
    </row>
    <row r="80" spans="1:26" x14ac:dyDescent="0.3">
      <c r="A80" s="35" t="s">
        <v>1091</v>
      </c>
      <c r="B80" s="36" t="str">
        <f>VLOOKUP($A80,Extract_MSD_3006!$A$1:$CG$146,9,FALSE)</f>
        <v>International Business Machines Corp</v>
      </c>
      <c r="C80" s="36" t="str">
        <f>VLOOKUP($A80,Extract_MSD_3006!$A$1:$CG$146,8,FALSE)</f>
        <v>États-Unis</v>
      </c>
      <c r="D80" s="36" t="str">
        <f>VLOOKUP($A80,Extract_MSD_3006!$A$1:$CG$146,51,FALSE)</f>
        <v>Technologie</v>
      </c>
      <c r="E80" s="36" t="str">
        <f>VLOOKUP($A80,Extract_MSD_3006!$A$1:$CG$146,59,FALSE)</f>
        <v>Technologie</v>
      </c>
      <c r="F80" s="36" t="str">
        <f>VLOOKUP($A80,Extract_MSD_3006!$A$1:$CG$146,60,FALSE)</f>
        <v>Technologies de l'information</v>
      </c>
      <c r="G80" s="36" t="str">
        <f>VLOOKUP($A80,Extract_MSD_3006!$A$1:$CG$146,61,FALSE)</f>
        <v>Logiciels et systèmes de services informatiques</v>
      </c>
      <c r="H80" s="36" t="str">
        <f>VLOOKUP($A80,Extract_MSD_3006!$A$1:$CG$146,17,FALSE)</f>
        <v>Services de Technologie de l'Information</v>
      </c>
      <c r="I80" s="37">
        <f>VLOOKUP($A80,Extract_MSD_3006!$A$1:$CG$146,20,FALSE)/1000</f>
        <v>269.24618780000003</v>
      </c>
      <c r="J80" s="38">
        <f>VLOOKUP($A80,Extract_MSD_3006!$A$1:$CN$146,86,FALSE)/100</f>
        <v>0.38489759999999995</v>
      </c>
      <c r="K80" s="38">
        <f>VLOOKUP($A80,Extract_MSD_3006!$A$1:$CN$146,87,FALSE)/100</f>
        <v>0.20789269999999999</v>
      </c>
      <c r="L80" s="38">
        <f>VLOOKUP($A80,Extract_MSD_3006!$A$1:$CN$146,88,FALSE)/100</f>
        <v>0.10339669999999999</v>
      </c>
      <c r="M80" s="38">
        <f>VLOOKUP($A80,Extract_MSD_3006!$A$1:$CN$146,89,FALSE)/100</f>
        <v>0.1637274</v>
      </c>
      <c r="N80" s="38">
        <f>VLOOKUP($A80,Extract_MSD_3006!$A$1:$CN$146,90,FALSE)/100</f>
        <v>-1.2309799999999999E-2</v>
      </c>
      <c r="O80" s="38">
        <f>VLOOKUP($A80,Extract_MSD_3006!$A$1:$CN$146,91,FALSE)/100</f>
        <v>0.23577020000000001</v>
      </c>
      <c r="P80" s="38">
        <f>VLOOKUP($A80,Extract_MSD_3006!$A$1:$CN$146,92,FALSE)/100</f>
        <v>-0.21861560000000002</v>
      </c>
      <c r="Q80" s="36" t="str">
        <f>VLOOKUP(A80,'Liste action 2025'!$A$1:$H$154,5,FALSE)</f>
        <v>Non</v>
      </c>
      <c r="R80" s="39" t="s">
        <v>2518</v>
      </c>
      <c r="S80" s="40" t="s">
        <v>2518</v>
      </c>
      <c r="T80" s="40" t="s">
        <v>2518</v>
      </c>
      <c r="U80" s="40" t="s">
        <v>2518</v>
      </c>
      <c r="V80" s="40" t="s">
        <v>2517</v>
      </c>
      <c r="W80" s="40" t="s">
        <v>2518</v>
      </c>
      <c r="X80" s="40" t="s">
        <v>2518</v>
      </c>
      <c r="Y80" s="40" t="s">
        <v>2518</v>
      </c>
      <c r="Z80" s="41" t="s">
        <v>2518</v>
      </c>
    </row>
    <row r="81" spans="1:26" x14ac:dyDescent="0.3">
      <c r="A81" s="35" t="s">
        <v>1096</v>
      </c>
      <c r="B81" s="36" t="str">
        <f>VLOOKUP($A81,Extract_MSD_3006!$A$1:$CG$146,9,FALSE)</f>
        <v>Johnson &amp; Johnson</v>
      </c>
      <c r="C81" s="36" t="str">
        <f>VLOOKUP($A81,Extract_MSD_3006!$A$1:$CG$146,8,FALSE)</f>
        <v>États-Unis</v>
      </c>
      <c r="D81" s="36" t="str">
        <f>VLOOKUP($A81,Extract_MSD_3006!$A$1:$CG$146,51,FALSE)</f>
        <v>Soins de santé</v>
      </c>
      <c r="E81" s="36" t="str">
        <f>VLOOKUP($A81,Extract_MSD_3006!$A$1:$CG$146,59,FALSE)</f>
        <v>Soins de santé</v>
      </c>
      <c r="F81" s="36" t="str">
        <f>VLOOKUP($A81,Extract_MSD_3006!$A$1:$CG$146,60,FALSE)</f>
        <v>Pharmaceutique et Biotechnologie</v>
      </c>
      <c r="G81" s="36" t="str">
        <f>VLOOKUP($A81,Extract_MSD_3006!$A$1:$CG$146,61,FALSE)</f>
        <v>Produits pharmaceutiques</v>
      </c>
      <c r="H81" s="36" t="str">
        <f>VLOOKUP($A81,Extract_MSD_3006!$A$1:$CG$146,17,FALSE)</f>
        <v>Drug Manufacturers - General</v>
      </c>
      <c r="I81" s="37">
        <f>VLOOKUP($A81,Extract_MSD_3006!$A$1:$CG$146,20,FALSE)/1000</f>
        <v>366.70962850000001</v>
      </c>
      <c r="J81" s="38">
        <f>VLOOKUP($A81,Extract_MSD_3006!$A$1:$CN$146,86,FALSE)/100</f>
        <v>-4.5999800000000007E-2</v>
      </c>
      <c r="K81" s="38">
        <f>VLOOKUP($A81,Extract_MSD_3006!$A$1:$CN$146,87,FALSE)/100</f>
        <v>-8.6102500000000012E-2</v>
      </c>
      <c r="L81" s="38">
        <f>VLOOKUP($A81,Extract_MSD_3006!$A$1:$CN$146,88,FALSE)/100</f>
        <v>5.8631000000000003E-2</v>
      </c>
      <c r="M81" s="38">
        <f>VLOOKUP($A81,Extract_MSD_3006!$A$1:$CN$146,89,FALSE)/100</f>
        <v>0.11361039999999999</v>
      </c>
      <c r="N81" s="38">
        <f>VLOOKUP($A81,Extract_MSD_3006!$A$1:$CN$146,90,FALSE)/100</f>
        <v>0.1061904</v>
      </c>
      <c r="O81" s="38">
        <f>VLOOKUP($A81,Extract_MSD_3006!$A$1:$CN$146,91,FALSE)/100</f>
        <v>0.1593956</v>
      </c>
      <c r="P81" s="38">
        <f>VLOOKUP($A81,Extract_MSD_3006!$A$1:$CN$146,92,FALSE)/100</f>
        <v>-5.1030600000000002E-2</v>
      </c>
      <c r="Q81" s="36" t="str">
        <f>VLOOKUP(A81,'Liste action 2025'!$A$1:$H$154,5,FALSE)</f>
        <v>Non</v>
      </c>
      <c r="R81" s="39" t="s">
        <v>2518</v>
      </c>
      <c r="S81" s="40" t="s">
        <v>2518</v>
      </c>
      <c r="T81" s="40" t="s">
        <v>2518</v>
      </c>
      <c r="U81" s="40" t="s">
        <v>2518</v>
      </c>
      <c r="V81" s="40" t="s">
        <v>2517</v>
      </c>
      <c r="W81" s="40" t="s">
        <v>2518</v>
      </c>
      <c r="X81" s="40" t="s">
        <v>2518</v>
      </c>
      <c r="Y81" s="40" t="s">
        <v>2518</v>
      </c>
      <c r="Z81" s="41" t="s">
        <v>2518</v>
      </c>
    </row>
    <row r="82" spans="1:26" x14ac:dyDescent="0.3">
      <c r="A82" s="35" t="s">
        <v>1097</v>
      </c>
      <c r="B82" s="36" t="str">
        <f>VLOOKUP($A82,Extract_MSD_3006!$A$1:$CG$146,9,FALSE)</f>
        <v>JPMorgan Chase &amp; Co</v>
      </c>
      <c r="C82" s="36" t="str">
        <f>VLOOKUP($A82,Extract_MSD_3006!$A$1:$CG$146,8,FALSE)</f>
        <v>États-Unis</v>
      </c>
      <c r="D82" s="36" t="str">
        <f>VLOOKUP($A82,Extract_MSD_3006!$A$1:$CG$146,51,FALSE)</f>
        <v>Services financiers</v>
      </c>
      <c r="E82" s="36" t="str">
        <f>VLOOKUP($A82,Extract_MSD_3006!$A$1:$CG$146,59,FALSE)</f>
        <v>Services financiers</v>
      </c>
      <c r="F82" s="36" t="str">
        <f>VLOOKUP($A82,Extract_MSD_3006!$A$1:$CG$146,60,FALSE)</f>
        <v>Services bancaires d'investissement &amp; de courtage</v>
      </c>
      <c r="G82" s="36" t="str">
        <f>VLOOKUP($A82,Extract_MSD_3006!$A$1:$CG$146,61,FALSE)</f>
        <v>Services financiers diversifiés</v>
      </c>
      <c r="H82" s="36" t="str">
        <f>VLOOKUP($A82,Extract_MSD_3006!$A$1:$CG$146,17,FALSE)</f>
        <v>Banks - Diversified</v>
      </c>
      <c r="I82" s="37">
        <f>VLOOKUP($A82,Extract_MSD_3006!$A$1:$CG$146,20,FALSE)/1000</f>
        <v>797.90581840000004</v>
      </c>
      <c r="J82" s="38">
        <f>VLOOKUP($A82,Extract_MSD_3006!$A$1:$CN$146,86,FALSE)/100</f>
        <v>0.43627280000000002</v>
      </c>
      <c r="K82" s="38">
        <f>VLOOKUP($A82,Extract_MSD_3006!$A$1:$CN$146,87,FALSE)/100</f>
        <v>0.29865770000000003</v>
      </c>
      <c r="L82" s="38">
        <f>VLOOKUP($A82,Extract_MSD_3006!$A$1:$CN$146,88,FALSE)/100</f>
        <v>-0.1278813</v>
      </c>
      <c r="M82" s="38">
        <f>VLOOKUP($A82,Extract_MSD_3006!$A$1:$CN$146,89,FALSE)/100</f>
        <v>0.27528130000000001</v>
      </c>
      <c r="N82" s="38">
        <f>VLOOKUP($A82,Extract_MSD_3006!$A$1:$CN$146,90,FALSE)/100</f>
        <v>-6.2625500000000001E-2</v>
      </c>
      <c r="O82" s="38">
        <f>VLOOKUP($A82,Extract_MSD_3006!$A$1:$CN$146,91,FALSE)/100</f>
        <v>0.4617906</v>
      </c>
      <c r="P82" s="38">
        <f>VLOOKUP($A82,Extract_MSD_3006!$A$1:$CN$146,92,FALSE)/100</f>
        <v>-6.3961100000000007E-2</v>
      </c>
      <c r="Q82" s="36" t="str">
        <f>VLOOKUP(A82,'Liste action 2025'!$A$1:$H$154,5,FALSE)</f>
        <v>Non</v>
      </c>
      <c r="R82" s="39" t="s">
        <v>2518</v>
      </c>
      <c r="S82" s="40" t="s">
        <v>2518</v>
      </c>
      <c r="T82" s="40" t="s">
        <v>2518</v>
      </c>
      <c r="U82" s="40" t="s">
        <v>2518</v>
      </c>
      <c r="V82" s="40" t="s">
        <v>2517</v>
      </c>
      <c r="W82" s="40" t="s">
        <v>2518</v>
      </c>
      <c r="X82" s="40" t="s">
        <v>2518</v>
      </c>
      <c r="Y82" s="40" t="s">
        <v>2518</v>
      </c>
      <c r="Z82" s="41" t="s">
        <v>2518</v>
      </c>
    </row>
    <row r="83" spans="1:26" x14ac:dyDescent="0.3">
      <c r="A83" s="35" t="s">
        <v>1094</v>
      </c>
      <c r="B83" s="36" t="str">
        <f>VLOOKUP($A83,Extract_MSD_3006!$A$1:$CG$146,9,FALSE)</f>
        <v>McDonald's Corp</v>
      </c>
      <c r="C83" s="36" t="str">
        <f>VLOOKUP($A83,Extract_MSD_3006!$A$1:$CG$146,8,FALSE)</f>
        <v>États-Unis</v>
      </c>
      <c r="D83" s="36" t="str">
        <f>VLOOKUP($A83,Extract_MSD_3006!$A$1:$CG$146,51,FALSE)</f>
        <v>Consommation cyclique</v>
      </c>
      <c r="E83" s="36" t="str">
        <f>VLOOKUP($A83,Extract_MSD_3006!$A$1:$CG$146,59,FALSE)</f>
        <v>Consommation Cyclique</v>
      </c>
      <c r="F83" s="36" t="str">
        <f>VLOOKUP($A83,Extract_MSD_3006!$A$1:$CG$146,60,FALSE)</f>
        <v>Loisir</v>
      </c>
      <c r="G83" s="36" t="str">
        <f>VLOOKUP($A83,Extract_MSD_3006!$A$1:$CG$146,61,FALSE)</f>
        <v>Restaurants</v>
      </c>
      <c r="H83" s="36" t="str">
        <f>VLOOKUP($A83,Extract_MSD_3006!$A$1:$CG$146,17,FALSE)</f>
        <v>Restaurants</v>
      </c>
      <c r="I83" s="37">
        <f>VLOOKUP($A83,Extract_MSD_3006!$A$1:$CG$146,20,FALSE)/1000</f>
        <v>208.4677916</v>
      </c>
      <c r="J83" s="38">
        <f>VLOOKUP($A83,Extract_MSD_3006!$A$1:$CN$146,86,FALSE)/100</f>
        <v>5.396E-4</v>
      </c>
      <c r="K83" s="38">
        <f>VLOOKUP($A83,Extract_MSD_3006!$A$1:$CN$146,87,FALSE)/100</f>
        <v>0.14878759999999999</v>
      </c>
      <c r="L83" s="38">
        <f>VLOOKUP($A83,Extract_MSD_3006!$A$1:$CN$146,88,FALSE)/100</f>
        <v>4.1780000000000003E-3</v>
      </c>
      <c r="M83" s="38">
        <f>VLOOKUP($A83,Extract_MSD_3006!$A$1:$CN$146,89,FALSE)/100</f>
        <v>0.27374399999999999</v>
      </c>
      <c r="N83" s="38">
        <f>VLOOKUP($A83,Extract_MSD_3006!$A$1:$CN$146,90,FALSE)/100</f>
        <v>0.11138099999999999</v>
      </c>
      <c r="O83" s="38">
        <f>VLOOKUP($A83,Extract_MSD_3006!$A$1:$CN$146,91,FALSE)/100</f>
        <v>0.13949429999999999</v>
      </c>
      <c r="P83" s="38">
        <f>VLOOKUP($A83,Extract_MSD_3006!$A$1:$CN$146,92,FALSE)/100</f>
        <v>5.6007399999999999E-2</v>
      </c>
      <c r="Q83" s="36" t="str">
        <f>VLOOKUP(A83,'Liste action 2025'!$A$1:$H$154,5,FALSE)</f>
        <v>Non</v>
      </c>
      <c r="R83" s="39" t="s">
        <v>2518</v>
      </c>
      <c r="S83" s="40" t="s">
        <v>2518</v>
      </c>
      <c r="T83" s="40" t="s">
        <v>2518</v>
      </c>
      <c r="U83" s="40" t="s">
        <v>2518</v>
      </c>
      <c r="V83" s="40" t="s">
        <v>2517</v>
      </c>
      <c r="W83" s="40" t="s">
        <v>2518</v>
      </c>
      <c r="X83" s="40" t="s">
        <v>2518</v>
      </c>
      <c r="Y83" s="40" t="s">
        <v>2518</v>
      </c>
      <c r="Z83" s="41" t="s">
        <v>2518</v>
      </c>
    </row>
    <row r="84" spans="1:26" x14ac:dyDescent="0.3">
      <c r="A84" s="35" t="s">
        <v>1100</v>
      </c>
      <c r="B84" s="36" t="str">
        <f>VLOOKUP($A84,Extract_MSD_3006!$A$1:$CG$146,9,FALSE)</f>
        <v>Merck &amp; Co Inc</v>
      </c>
      <c r="C84" s="36" t="str">
        <f>VLOOKUP($A84,Extract_MSD_3006!$A$1:$CG$146,8,FALSE)</f>
        <v>États-Unis</v>
      </c>
      <c r="D84" s="36" t="str">
        <f>VLOOKUP($A84,Extract_MSD_3006!$A$1:$CG$146,51,FALSE)</f>
        <v>Soins de santé</v>
      </c>
      <c r="E84" s="36" t="str">
        <f>VLOOKUP($A84,Extract_MSD_3006!$A$1:$CG$146,59,FALSE)</f>
        <v>Soins de santé</v>
      </c>
      <c r="F84" s="36" t="str">
        <f>VLOOKUP($A84,Extract_MSD_3006!$A$1:$CG$146,60,FALSE)</f>
        <v>Pharmaceutique et Biotechnologie</v>
      </c>
      <c r="G84" s="36" t="str">
        <f>VLOOKUP($A84,Extract_MSD_3006!$A$1:$CG$146,61,FALSE)</f>
        <v>Produits pharmaceutiques</v>
      </c>
      <c r="H84" s="36" t="str">
        <f>VLOOKUP($A84,Extract_MSD_3006!$A$1:$CG$146,17,FALSE)</f>
        <v>Drug Manufacturers - General</v>
      </c>
      <c r="I84" s="37">
        <f>VLOOKUP($A84,Extract_MSD_3006!$A$1:$CG$146,20,FALSE)/1000</f>
        <v>198.62257209999999</v>
      </c>
      <c r="J84" s="38">
        <f>VLOOKUP($A84,Extract_MSD_3006!$A$1:$CN$146,86,FALSE)/100</f>
        <v>-5.8888299999999998E-2</v>
      </c>
      <c r="K84" s="38">
        <f>VLOOKUP($A84,Extract_MSD_3006!$A$1:$CN$146,87,FALSE)/100</f>
        <v>9.2835000000000001E-3</v>
      </c>
      <c r="L84" s="38">
        <f>VLOOKUP($A84,Extract_MSD_3006!$A$1:$CN$146,88,FALSE)/100</f>
        <v>0.48421190000000003</v>
      </c>
      <c r="M84" s="38">
        <f>VLOOKUP($A84,Extract_MSD_3006!$A$1:$CN$146,89,FALSE)/100</f>
        <v>-6.8459999999999997E-3</v>
      </c>
      <c r="N84" s="38">
        <f>VLOOKUP($A84,Extract_MSD_3006!$A$1:$CN$146,90,FALSE)/100</f>
        <v>-7.3336999999999999E-2</v>
      </c>
      <c r="O84" s="38">
        <f>VLOOKUP($A84,Extract_MSD_3006!$A$1:$CN$146,91,FALSE)/100</f>
        <v>0.21986650000000002</v>
      </c>
      <c r="P84" s="38">
        <f>VLOOKUP($A84,Extract_MSD_3006!$A$1:$CN$146,92,FALSE)/100</f>
        <v>0.39328240000000003</v>
      </c>
      <c r="Q84" s="36" t="str">
        <f>VLOOKUP(A84,'Liste action 2025'!$A$1:$H$154,5,FALSE)</f>
        <v>Non</v>
      </c>
      <c r="R84" s="39" t="s">
        <v>2518</v>
      </c>
      <c r="S84" s="40" t="s">
        <v>2518</v>
      </c>
      <c r="T84" s="40" t="s">
        <v>2518</v>
      </c>
      <c r="U84" s="40" t="s">
        <v>2518</v>
      </c>
      <c r="V84" s="40" t="s">
        <v>2517</v>
      </c>
      <c r="W84" s="40" t="s">
        <v>2518</v>
      </c>
      <c r="X84" s="40" t="s">
        <v>2518</v>
      </c>
      <c r="Y84" s="40" t="s">
        <v>2518</v>
      </c>
      <c r="Z84" s="41" t="s">
        <v>2518</v>
      </c>
    </row>
    <row r="85" spans="1:26" x14ac:dyDescent="0.3">
      <c r="A85" s="35" t="s">
        <v>1102</v>
      </c>
      <c r="B85" s="36" t="str">
        <f>VLOOKUP($A85,Extract_MSD_3006!$A$1:$CG$146,9,FALSE)</f>
        <v>Microsoft Corp</v>
      </c>
      <c r="C85" s="36" t="str">
        <f>VLOOKUP($A85,Extract_MSD_3006!$A$1:$CG$146,8,FALSE)</f>
        <v>États-Unis</v>
      </c>
      <c r="D85" s="36" t="str">
        <f>VLOOKUP($A85,Extract_MSD_3006!$A$1:$CG$146,51,FALSE)</f>
        <v>Technologie</v>
      </c>
      <c r="E85" s="36" t="str">
        <f>VLOOKUP($A85,Extract_MSD_3006!$A$1:$CG$146,59,FALSE)</f>
        <v>Technologie</v>
      </c>
      <c r="F85" s="36" t="str">
        <f>VLOOKUP($A85,Extract_MSD_3006!$A$1:$CG$146,60,FALSE)</f>
        <v>Technologies de l'information</v>
      </c>
      <c r="G85" s="36" t="str">
        <f>VLOOKUP($A85,Extract_MSD_3006!$A$1:$CG$146,61,FALSE)</f>
        <v>Logiciels et systèmes de services informatiques</v>
      </c>
      <c r="H85" s="36" t="str">
        <f>VLOOKUP($A85,Extract_MSD_3006!$A$1:$CG$146,17,FALSE)</f>
        <v>Software - Infrastructure</v>
      </c>
      <c r="I85" s="37">
        <f>VLOOKUP($A85,Extract_MSD_3006!$A$1:$CG$146,20,FALSE)/1000</f>
        <v>3686.0958043999999</v>
      </c>
      <c r="J85" s="38">
        <f>VLOOKUP($A85,Extract_MSD_3006!$A$1:$CN$146,86,FALSE)/100</f>
        <v>0.129082</v>
      </c>
      <c r="K85" s="38">
        <f>VLOOKUP($A85,Extract_MSD_3006!$A$1:$CN$146,87,FALSE)/100</f>
        <v>0.57964309999999997</v>
      </c>
      <c r="L85" s="38">
        <f>VLOOKUP($A85,Extract_MSD_3006!$A$1:$CN$146,88,FALSE)/100</f>
        <v>-0.27937679999999998</v>
      </c>
      <c r="M85" s="38">
        <f>VLOOKUP($A85,Extract_MSD_3006!$A$1:$CN$146,89,FALSE)/100</f>
        <v>0.52243499999999998</v>
      </c>
      <c r="N85" s="38">
        <f>VLOOKUP($A85,Extract_MSD_3006!$A$1:$CN$146,90,FALSE)/100</f>
        <v>0.42365250000000004</v>
      </c>
      <c r="O85" s="38">
        <f>VLOOKUP($A85,Extract_MSD_3006!$A$1:$CN$146,91,FALSE)/100</f>
        <v>0.57123170000000001</v>
      </c>
      <c r="P85" s="38">
        <f>VLOOKUP($A85,Extract_MSD_3006!$A$1:$CN$146,92,FALSE)/100</f>
        <v>0.2075053</v>
      </c>
      <c r="Q85" s="36" t="str">
        <f>VLOOKUP(A85,'Liste action 2025'!$A$1:$H$154,5,FALSE)</f>
        <v>Non</v>
      </c>
      <c r="R85" s="39" t="s">
        <v>2518</v>
      </c>
      <c r="S85" s="40" t="s">
        <v>2518</v>
      </c>
      <c r="T85" s="40" t="s">
        <v>2518</v>
      </c>
      <c r="U85" s="40" t="s">
        <v>2518</v>
      </c>
      <c r="V85" s="40" t="s">
        <v>2517</v>
      </c>
      <c r="W85" s="40" t="s">
        <v>2517</v>
      </c>
      <c r="X85" s="40" t="s">
        <v>2518</v>
      </c>
      <c r="Y85" s="40" t="s">
        <v>2518</v>
      </c>
      <c r="Z85" s="41" t="s">
        <v>2518</v>
      </c>
    </row>
    <row r="86" spans="1:26" x14ac:dyDescent="0.3">
      <c r="A86" s="35" t="s">
        <v>1095</v>
      </c>
      <c r="B86" s="36" t="str">
        <f>VLOOKUP($A86,Extract_MSD_3006!$A$1:$CG$146,9,FALSE)</f>
        <v>Nike Inc</v>
      </c>
      <c r="C86" s="36" t="str">
        <f>VLOOKUP($A86,Extract_MSD_3006!$A$1:$CG$146,8,FALSE)</f>
        <v>États-Unis</v>
      </c>
      <c r="D86" s="36" t="str">
        <f>VLOOKUP($A86,Extract_MSD_3006!$A$1:$CG$146,51,FALSE)</f>
        <v>Consommation cyclique</v>
      </c>
      <c r="E86" s="36" t="str">
        <f>VLOOKUP($A86,Extract_MSD_3006!$A$1:$CG$146,59,FALSE)</f>
        <v>Consommation Cyclique</v>
      </c>
      <c r="F86" s="36" t="str">
        <f>VLOOKUP($A86,Extract_MSD_3006!$A$1:$CG$146,60,FALSE)</f>
        <v>Produits de consommation</v>
      </c>
      <c r="G86" s="36" t="str">
        <f>VLOOKUP($A86,Extract_MSD_3006!$A$1:$CG$146,61,FALSE)</f>
        <v>Vêtements et chaussures textiles</v>
      </c>
      <c r="H86" s="36" t="str">
        <f>VLOOKUP($A86,Extract_MSD_3006!$A$1:$CG$146,17,FALSE)</f>
        <v>Footwear &amp; Accessories</v>
      </c>
      <c r="I86" s="37">
        <f>VLOOKUP($A86,Extract_MSD_3006!$A$1:$CG$146,20,FALSE)/1000</f>
        <v>106.3303547</v>
      </c>
      <c r="J86" s="38">
        <f>VLOOKUP($A86,Extract_MSD_3006!$A$1:$CN$146,86,FALSE)/100</f>
        <v>-0.2891222</v>
      </c>
      <c r="K86" s="38">
        <f>VLOOKUP($A86,Extract_MSD_3006!$A$1:$CN$146,87,FALSE)/100</f>
        <v>-6.0251300000000001E-2</v>
      </c>
      <c r="L86" s="38">
        <f>VLOOKUP($A86,Extract_MSD_3006!$A$1:$CN$146,88,FALSE)/100</f>
        <v>-0.29042420000000002</v>
      </c>
      <c r="M86" s="38">
        <f>VLOOKUP($A86,Extract_MSD_3006!$A$1:$CN$146,89,FALSE)/100</f>
        <v>0.18611719999999998</v>
      </c>
      <c r="N86" s="38">
        <f>VLOOKUP($A86,Extract_MSD_3006!$A$1:$CN$146,90,FALSE)/100</f>
        <v>0.40637650000000003</v>
      </c>
      <c r="O86" s="38">
        <f>VLOOKUP($A86,Extract_MSD_3006!$A$1:$CN$146,91,FALSE)/100</f>
        <v>0.3786755</v>
      </c>
      <c r="P86" s="38">
        <f>VLOOKUP($A86,Extract_MSD_3006!$A$1:$CN$146,92,FALSE)/100</f>
        <v>0.19840129999999997</v>
      </c>
      <c r="Q86" s="36" t="str">
        <f>VLOOKUP(A86,'Liste action 2025'!$A$1:$H$154,5,FALSE)</f>
        <v>Non</v>
      </c>
      <c r="R86" s="39" t="s">
        <v>2518</v>
      </c>
      <c r="S86" s="40" t="s">
        <v>2518</v>
      </c>
      <c r="T86" s="40" t="s">
        <v>2518</v>
      </c>
      <c r="U86" s="40" t="s">
        <v>2518</v>
      </c>
      <c r="V86" s="40" t="s">
        <v>2517</v>
      </c>
      <c r="W86" s="40" t="s">
        <v>2518</v>
      </c>
      <c r="X86" s="40" t="s">
        <v>2518</v>
      </c>
      <c r="Y86" s="40" t="s">
        <v>2518</v>
      </c>
      <c r="Z86" s="41" t="s">
        <v>2518</v>
      </c>
    </row>
    <row r="87" spans="1:26" x14ac:dyDescent="0.3">
      <c r="A87" s="35" t="s">
        <v>1105</v>
      </c>
      <c r="B87" s="36" t="str">
        <f>VLOOKUP($A87,Extract_MSD_3006!$A$1:$CG$146,9,FALSE)</f>
        <v>NVIDIA Corp</v>
      </c>
      <c r="C87" s="36" t="str">
        <f>VLOOKUP($A87,Extract_MSD_3006!$A$1:$CG$146,8,FALSE)</f>
        <v>États-Unis</v>
      </c>
      <c r="D87" s="36" t="str">
        <f>VLOOKUP($A87,Extract_MSD_3006!$A$1:$CG$146,51,FALSE)</f>
        <v>Technologie</v>
      </c>
      <c r="E87" s="36" t="str">
        <f>VLOOKUP($A87,Extract_MSD_3006!$A$1:$CG$146,59,FALSE)</f>
        <v>Technologie</v>
      </c>
      <c r="F87" s="36" t="str">
        <f>VLOOKUP($A87,Extract_MSD_3006!$A$1:$CG$146,60,FALSE)</f>
        <v>Electroniques</v>
      </c>
      <c r="G87" s="36" t="str">
        <f>VLOOKUP($A87,Extract_MSD_3006!$A$1:$CG$146,61,FALSE)</f>
        <v>Semie-conducteurs et composants</v>
      </c>
      <c r="H87" s="36" t="str">
        <f>VLOOKUP($A87,Extract_MSD_3006!$A$1:$CG$146,17,FALSE)</f>
        <v>Semi-conducteurs</v>
      </c>
      <c r="I87" s="37">
        <f>VLOOKUP($A87,Extract_MSD_3006!$A$1:$CG$146,20,FALSE)/1000</f>
        <v>3847.137127</v>
      </c>
      <c r="J87" s="38">
        <f>VLOOKUP($A87,Extract_MSD_3006!$A$1:$CN$146,86,FALSE)/100</f>
        <v>1.7124109999999999</v>
      </c>
      <c r="K87" s="38">
        <f>VLOOKUP($A87,Extract_MSD_3006!$A$1:$CN$146,87,FALSE)/100</f>
        <v>2.3897630000000003</v>
      </c>
      <c r="L87" s="38">
        <f>VLOOKUP($A87,Extract_MSD_3006!$A$1:$CN$146,88,FALSE)/100</f>
        <v>-0.50256709999999993</v>
      </c>
      <c r="M87" s="38">
        <f>VLOOKUP($A87,Extract_MSD_3006!$A$1:$CN$146,89,FALSE)/100</f>
        <v>1.2540789999999999</v>
      </c>
      <c r="N87" s="38">
        <f>VLOOKUP($A87,Extract_MSD_3006!$A$1:$CN$146,90,FALSE)/100</f>
        <v>1.2220140000000002</v>
      </c>
      <c r="O87" s="38">
        <f>VLOOKUP($A87,Extract_MSD_3006!$A$1:$CN$146,91,FALSE)/100</f>
        <v>0.76734089999999999</v>
      </c>
      <c r="P87" s="38">
        <f>VLOOKUP($A87,Extract_MSD_3006!$A$1:$CN$146,92,FALSE)/100</f>
        <v>-0.30692510000000001</v>
      </c>
      <c r="Q87" s="36" t="str">
        <f>VLOOKUP(A87,'Liste action 2025'!$A$1:$H$154,5,FALSE)</f>
        <v>Non</v>
      </c>
      <c r="R87" s="39" t="s">
        <v>2518</v>
      </c>
      <c r="S87" s="40" t="s">
        <v>2518</v>
      </c>
      <c r="T87" s="40" t="s">
        <v>2518</v>
      </c>
      <c r="U87" s="40" t="s">
        <v>2518</v>
      </c>
      <c r="V87" s="40" t="s">
        <v>2517</v>
      </c>
      <c r="W87" s="40" t="s">
        <v>2517</v>
      </c>
      <c r="X87" s="40" t="s">
        <v>2518</v>
      </c>
      <c r="Y87" s="40" t="s">
        <v>2518</v>
      </c>
      <c r="Z87" s="41" t="s">
        <v>2518</v>
      </c>
    </row>
    <row r="88" spans="1:26" x14ac:dyDescent="0.3">
      <c r="A88" s="35" t="s">
        <v>1108</v>
      </c>
      <c r="B88" s="36" t="str">
        <f>VLOOKUP($A88,Extract_MSD_3006!$A$1:$CG$146,9,FALSE)</f>
        <v>Procter &amp; Gamble Co</v>
      </c>
      <c r="C88" s="36" t="str">
        <f>VLOOKUP($A88,Extract_MSD_3006!$A$1:$CG$146,8,FALSE)</f>
        <v>États-Unis</v>
      </c>
      <c r="D88" s="36" t="str">
        <f>VLOOKUP($A88,Extract_MSD_3006!$A$1:$CG$146,51,FALSE)</f>
        <v>Consommation défensive</v>
      </c>
      <c r="E88" s="36" t="str">
        <f>VLOOKUP($A88,Extract_MSD_3006!$A$1:$CG$146,59,FALSE)</f>
        <v>Biens de consommation non cyclique</v>
      </c>
      <c r="F88" s="36" t="str">
        <f>VLOOKUP($A88,Extract_MSD_3006!$A$1:$CG$146,60,FALSE)</f>
        <v>Personal Care, Drug &amp; Grocery Stores</v>
      </c>
      <c r="G88" s="36" t="str">
        <f>VLOOKUP($A88,Extract_MSD_3006!$A$1:$CG$146,61,FALSE)</f>
        <v>Soin à la personne</v>
      </c>
      <c r="H88" s="36" t="str">
        <f>VLOOKUP($A88,Extract_MSD_3006!$A$1:$CG$146,17,FALSE)</f>
        <v>Produits Domestiques et de Soin Personnel</v>
      </c>
      <c r="I88" s="37">
        <f>VLOOKUP($A88,Extract_MSD_3006!$A$1:$CG$146,20,FALSE)/1000</f>
        <v>374.79848959999998</v>
      </c>
      <c r="J88" s="38">
        <f>VLOOKUP($A88,Extract_MSD_3006!$A$1:$CN$146,86,FALSE)/100</f>
        <v>0.17108090000000001</v>
      </c>
      <c r="K88" s="38">
        <f>VLOOKUP($A88,Extract_MSD_3006!$A$1:$CN$146,87,FALSE)/100</f>
        <v>-8.4758999999999998E-3</v>
      </c>
      <c r="L88" s="38">
        <f>VLOOKUP($A88,Extract_MSD_3006!$A$1:$CN$146,88,FALSE)/100</f>
        <v>-5.1414000000000001E-2</v>
      </c>
      <c r="M88" s="38">
        <f>VLOOKUP($A88,Extract_MSD_3006!$A$1:$CN$146,89,FALSE)/100</f>
        <v>0.20008700000000001</v>
      </c>
      <c r="N88" s="38">
        <f>VLOOKUP($A88,Extract_MSD_3006!$A$1:$CN$146,90,FALSE)/100</f>
        <v>0.13897519999999999</v>
      </c>
      <c r="O88" s="38">
        <f>VLOOKUP($A88,Extract_MSD_3006!$A$1:$CN$146,91,FALSE)/100</f>
        <v>0.39093670000000003</v>
      </c>
      <c r="P88" s="38">
        <f>VLOOKUP($A88,Extract_MSD_3006!$A$1:$CN$146,92,FALSE)/100</f>
        <v>3.1358299999999999E-2</v>
      </c>
      <c r="Q88" s="36" t="str">
        <f>VLOOKUP(A88,'Liste action 2025'!$A$1:$H$154,5,FALSE)</f>
        <v>Non</v>
      </c>
      <c r="R88" s="39" t="s">
        <v>2518</v>
      </c>
      <c r="S88" s="40" t="s">
        <v>2518</v>
      </c>
      <c r="T88" s="40" t="s">
        <v>2518</v>
      </c>
      <c r="U88" s="40" t="s">
        <v>2518</v>
      </c>
      <c r="V88" s="40" t="s">
        <v>2517</v>
      </c>
      <c r="W88" s="40" t="s">
        <v>2518</v>
      </c>
      <c r="X88" s="40" t="s">
        <v>2518</v>
      </c>
      <c r="Y88" s="40" t="s">
        <v>2518</v>
      </c>
      <c r="Z88" s="41" t="s">
        <v>2518</v>
      </c>
    </row>
    <row r="89" spans="1:26" x14ac:dyDescent="0.3">
      <c r="A89" s="35" t="s">
        <v>1098</v>
      </c>
      <c r="B89" s="36" t="str">
        <f>VLOOKUP($A89,Extract_MSD_3006!$A$1:$CG$146,9,FALSE)</f>
        <v>Salesforce Inc</v>
      </c>
      <c r="C89" s="36" t="str">
        <f>VLOOKUP($A89,Extract_MSD_3006!$A$1:$CG$146,8,FALSE)</f>
        <v>États-Unis</v>
      </c>
      <c r="D89" s="36" t="str">
        <f>VLOOKUP($A89,Extract_MSD_3006!$A$1:$CG$146,51,FALSE)</f>
        <v>Technologie</v>
      </c>
      <c r="E89" s="36" t="str">
        <f>VLOOKUP($A89,Extract_MSD_3006!$A$1:$CG$146,59,FALSE)</f>
        <v>Technologie</v>
      </c>
      <c r="F89" s="36" t="str">
        <f>VLOOKUP($A89,Extract_MSD_3006!$A$1:$CG$146,60,FALSE)</f>
        <v>Technologies de l'information</v>
      </c>
      <c r="G89" s="36" t="str">
        <f>VLOOKUP($A89,Extract_MSD_3006!$A$1:$CG$146,61,FALSE)</f>
        <v>Logiciels et systèmes de services informatiques</v>
      </c>
      <c r="H89" s="36" t="str">
        <f>VLOOKUP($A89,Extract_MSD_3006!$A$1:$CG$146,17,FALSE)</f>
        <v>Software - Application</v>
      </c>
      <c r="I89" s="37">
        <f>VLOOKUP($A89,Extract_MSD_3006!$A$1:$CG$146,20,FALSE)/1000</f>
        <v>261.38952</v>
      </c>
      <c r="J89" s="38">
        <f>VLOOKUP($A89,Extract_MSD_3006!$A$1:$CN$146,86,FALSE)/100</f>
        <v>0.2766208</v>
      </c>
      <c r="K89" s="38">
        <f>VLOOKUP($A89,Extract_MSD_3006!$A$1:$CN$146,87,FALSE)/100</f>
        <v>0.98461429999999994</v>
      </c>
      <c r="L89" s="38">
        <f>VLOOKUP($A89,Extract_MSD_3006!$A$1:$CN$146,88,FALSE)/100</f>
        <v>-0.47825920000000005</v>
      </c>
      <c r="M89" s="38">
        <f>VLOOKUP($A89,Extract_MSD_3006!$A$1:$CN$146,89,FALSE)/100</f>
        <v>0.1420033</v>
      </c>
      <c r="N89" s="38">
        <f>VLOOKUP($A89,Extract_MSD_3006!$A$1:$CN$146,90,FALSE)/100</f>
        <v>0.36823659999999997</v>
      </c>
      <c r="O89" s="38">
        <f>VLOOKUP($A89,Extract_MSD_3006!$A$1:$CN$146,91,FALSE)/100</f>
        <v>0.1874133</v>
      </c>
      <c r="P89" s="38">
        <f>VLOOKUP($A89,Extract_MSD_3006!$A$1:$CN$146,92,FALSE)/100</f>
        <v>0.33982200000000001</v>
      </c>
      <c r="Q89" s="36" t="str">
        <f>VLOOKUP(A89,'Liste action 2025'!$A$1:$H$154,5,FALSE)</f>
        <v>Non</v>
      </c>
      <c r="R89" s="39" t="s">
        <v>2518</v>
      </c>
      <c r="S89" s="40" t="s">
        <v>2518</v>
      </c>
      <c r="T89" s="40" t="s">
        <v>2518</v>
      </c>
      <c r="U89" s="40" t="s">
        <v>2518</v>
      </c>
      <c r="V89" s="40" t="s">
        <v>2517</v>
      </c>
      <c r="W89" s="40" t="s">
        <v>2518</v>
      </c>
      <c r="X89" s="40" t="s">
        <v>2518</v>
      </c>
      <c r="Y89" s="40" t="s">
        <v>2518</v>
      </c>
      <c r="Z89" s="41" t="s">
        <v>2518</v>
      </c>
    </row>
    <row r="90" spans="1:26" x14ac:dyDescent="0.3">
      <c r="A90" s="35" t="s">
        <v>1099</v>
      </c>
      <c r="B90" s="36" t="str">
        <f>VLOOKUP($A90,Extract_MSD_3006!$A$1:$CG$146,9,FALSE)</f>
        <v>The Travelers Companies Inc</v>
      </c>
      <c r="C90" s="36" t="str">
        <f>VLOOKUP($A90,Extract_MSD_3006!$A$1:$CG$146,8,FALSE)</f>
        <v>États-Unis</v>
      </c>
      <c r="D90" s="36" t="str">
        <f>VLOOKUP($A90,Extract_MSD_3006!$A$1:$CG$146,51,FALSE)</f>
        <v>Services financiers</v>
      </c>
      <c r="E90" s="36" t="str">
        <f>VLOOKUP($A90,Extract_MSD_3006!$A$1:$CG$146,59,FALSE)</f>
        <v>Services financiers</v>
      </c>
      <c r="F90" s="36" t="str">
        <f>VLOOKUP($A90,Extract_MSD_3006!$A$1:$CG$146,60,FALSE)</f>
        <v>Assurance</v>
      </c>
      <c r="G90" s="36" t="str">
        <f>VLOOKUP($A90,Extract_MSD_3006!$A$1:$CG$146,61,FALSE)</f>
        <v>Assurances IARD</v>
      </c>
      <c r="H90" s="36" t="str">
        <f>VLOOKUP($A90,Extract_MSD_3006!$A$1:$CG$146,17,FALSE)</f>
        <v>Assurance - Biens &amp; Accidents</v>
      </c>
      <c r="I90" s="37">
        <f>VLOOKUP($A90,Extract_MSD_3006!$A$1:$CG$146,20,FALSE)/1000</f>
        <v>59.657826999999997</v>
      </c>
      <c r="J90" s="38">
        <f>VLOOKUP($A90,Extract_MSD_3006!$A$1:$CN$146,86,FALSE)/100</f>
        <v>0.28636669999999997</v>
      </c>
      <c r="K90" s="38">
        <f>VLOOKUP($A90,Extract_MSD_3006!$A$1:$CN$146,87,FALSE)/100</f>
        <v>3.6962000000000002E-2</v>
      </c>
      <c r="L90" s="38">
        <f>VLOOKUP($A90,Extract_MSD_3006!$A$1:$CN$146,88,FALSE)/100</f>
        <v>0.2220162</v>
      </c>
      <c r="M90" s="38">
        <f>VLOOKUP($A90,Extract_MSD_3006!$A$1:$CN$146,89,FALSE)/100</f>
        <v>0.1392748</v>
      </c>
      <c r="N90" s="38">
        <f>VLOOKUP($A90,Extract_MSD_3006!$A$1:$CN$146,90,FALSE)/100</f>
        <v>4.9580099999999995E-2</v>
      </c>
      <c r="O90" s="38">
        <f>VLOOKUP($A90,Extract_MSD_3006!$A$1:$CN$146,91,FALSE)/100</f>
        <v>0.17060539999999999</v>
      </c>
      <c r="P90" s="38">
        <f>VLOOKUP($A90,Extract_MSD_3006!$A$1:$CN$146,92,FALSE)/100</f>
        <v>-9.48098E-2</v>
      </c>
      <c r="Q90" s="36" t="str">
        <f>VLOOKUP(A90,'Liste action 2025'!$A$1:$H$154,5,FALSE)</f>
        <v>Non</v>
      </c>
      <c r="R90" s="39" t="s">
        <v>2518</v>
      </c>
      <c r="S90" s="40" t="s">
        <v>2518</v>
      </c>
      <c r="T90" s="40" t="s">
        <v>2518</v>
      </c>
      <c r="U90" s="40" t="s">
        <v>2518</v>
      </c>
      <c r="V90" s="40" t="s">
        <v>2517</v>
      </c>
      <c r="W90" s="40" t="s">
        <v>2518</v>
      </c>
      <c r="X90" s="40" t="s">
        <v>2518</v>
      </c>
      <c r="Y90" s="40" t="s">
        <v>2518</v>
      </c>
      <c r="Z90" s="41" t="s">
        <v>2518</v>
      </c>
    </row>
    <row r="91" spans="1:26" x14ac:dyDescent="0.3">
      <c r="A91" s="35" t="s">
        <v>1116</v>
      </c>
      <c r="B91" s="36" t="str">
        <f>VLOOKUP($A91,Extract_MSD_3006!$A$1:$CG$146,9,FALSE)</f>
        <v>UnitedHealth Group Inc</v>
      </c>
      <c r="C91" s="36" t="str">
        <f>VLOOKUP($A91,Extract_MSD_3006!$A$1:$CG$146,8,FALSE)</f>
        <v>États-Unis</v>
      </c>
      <c r="D91" s="36" t="str">
        <f>VLOOKUP($A91,Extract_MSD_3006!$A$1:$CG$146,51,FALSE)</f>
        <v>Soins de santé</v>
      </c>
      <c r="E91" s="36" t="str">
        <f>VLOOKUP($A91,Extract_MSD_3006!$A$1:$CG$146,59,FALSE)</f>
        <v>Soins de santé</v>
      </c>
      <c r="F91" s="36" t="str">
        <f>VLOOKUP($A91,Extract_MSD_3006!$A$1:$CG$146,60,FALSE)</f>
        <v>Health Care Services</v>
      </c>
      <c r="G91" s="36" t="str">
        <f>VLOOKUP($A91,Extract_MSD_3006!$A$1:$CG$146,61,FALSE)</f>
        <v>Services de gestion de soins médicaux</v>
      </c>
      <c r="H91" s="36" t="str">
        <f>VLOOKUP($A91,Extract_MSD_3006!$A$1:$CG$146,17,FALSE)</f>
        <v>Healthcare Plans</v>
      </c>
      <c r="I91" s="37">
        <f>VLOOKUP($A91,Extract_MSD_3006!$A$1:$CG$146,20,FALSE)/1000</f>
        <v>280.40618169999999</v>
      </c>
      <c r="J91" s="38">
        <f>VLOOKUP($A91,Extract_MSD_3006!$A$1:$CN$146,86,FALSE)/100</f>
        <v>-2.3610099999999998E-2</v>
      </c>
      <c r="K91" s="38">
        <f>VLOOKUP($A91,Extract_MSD_3006!$A$1:$CN$146,87,FALSE)/100</f>
        <v>6.7523999999999995E-3</v>
      </c>
      <c r="L91" s="38">
        <f>VLOOKUP($A91,Extract_MSD_3006!$A$1:$CN$146,88,FALSE)/100</f>
        <v>6.8586499999999995E-2</v>
      </c>
      <c r="M91" s="38">
        <f>VLOOKUP($A91,Extract_MSD_3006!$A$1:$CN$146,89,FALSE)/100</f>
        <v>0.44787270000000001</v>
      </c>
      <c r="N91" s="38">
        <f>VLOOKUP($A91,Extract_MSD_3006!$A$1:$CN$146,90,FALSE)/100</f>
        <v>0.20929990000000001</v>
      </c>
      <c r="O91" s="38">
        <f>VLOOKUP($A91,Extract_MSD_3006!$A$1:$CN$146,91,FALSE)/100</f>
        <v>0.19669239999999999</v>
      </c>
      <c r="P91" s="38">
        <f>VLOOKUP($A91,Extract_MSD_3006!$A$1:$CN$146,92,FALSE)/100</f>
        <v>0.14565</v>
      </c>
      <c r="Q91" s="36" t="str">
        <f>VLOOKUP(A91,'Liste action 2025'!$A$1:$H$154,5,FALSE)</f>
        <v>Non</v>
      </c>
      <c r="R91" s="39" t="s">
        <v>2518</v>
      </c>
      <c r="S91" s="40" t="s">
        <v>2518</v>
      </c>
      <c r="T91" s="40" t="s">
        <v>2518</v>
      </c>
      <c r="U91" s="40" t="s">
        <v>2518</v>
      </c>
      <c r="V91" s="40" t="s">
        <v>2517</v>
      </c>
      <c r="W91" s="40" t="s">
        <v>2518</v>
      </c>
      <c r="X91" s="40" t="s">
        <v>2518</v>
      </c>
      <c r="Y91" s="40" t="s">
        <v>2518</v>
      </c>
      <c r="Z91" s="41" t="s">
        <v>2518</v>
      </c>
    </row>
    <row r="92" spans="1:26" x14ac:dyDescent="0.3">
      <c r="A92" s="35" t="s">
        <v>1103</v>
      </c>
      <c r="B92" s="36" t="str">
        <f>VLOOKUP($A92,Extract_MSD_3006!$A$1:$CG$146,9,FALSE)</f>
        <v>Verizon Communications Inc</v>
      </c>
      <c r="C92" s="36" t="str">
        <f>VLOOKUP($A92,Extract_MSD_3006!$A$1:$CG$146,8,FALSE)</f>
        <v>États-Unis</v>
      </c>
      <c r="D92" s="36" t="str">
        <f>VLOOKUP($A92,Extract_MSD_3006!$A$1:$CG$146,51,FALSE)</f>
        <v>Communication Services</v>
      </c>
      <c r="E92" s="36" t="str">
        <f>VLOOKUP($A92,Extract_MSD_3006!$A$1:$CG$146,59,FALSE)</f>
        <v>Servs au public</v>
      </c>
      <c r="F92" s="36" t="str">
        <f>VLOOKUP($A92,Extract_MSD_3006!$A$1:$CG$146,60,FALSE)</f>
        <v>Servs au public</v>
      </c>
      <c r="G92" s="36" t="str">
        <f>VLOOKUP($A92,Extract_MSD_3006!$A$1:$CG$146,61,FALSE)</f>
        <v>Serv au pblc: Télécommunication</v>
      </c>
      <c r="H92" s="36" t="str">
        <f>VLOOKUP($A92,Extract_MSD_3006!$A$1:$CG$146,17,FALSE)</f>
        <v>Télécommunications</v>
      </c>
      <c r="I92" s="37">
        <f>VLOOKUP($A92,Extract_MSD_3006!$A$1:$CG$146,20,FALSE)/1000</f>
        <v>178.38974540000001</v>
      </c>
      <c r="J92" s="38">
        <f>VLOOKUP($A92,Extract_MSD_3006!$A$1:$CN$146,86,FALSE)/100</f>
        <v>0.13163130000000001</v>
      </c>
      <c r="K92" s="38">
        <f>VLOOKUP($A92,Extract_MSD_3006!$A$1:$CN$146,87,FALSE)/100</f>
        <v>2.3413699999999999E-2</v>
      </c>
      <c r="L92" s="38">
        <f>VLOOKUP($A92,Extract_MSD_3006!$A$1:$CN$146,88,FALSE)/100</f>
        <v>-0.19221520000000003</v>
      </c>
      <c r="M92" s="38">
        <f>VLOOKUP($A92,Extract_MSD_3006!$A$1:$CN$146,89,FALSE)/100</f>
        <v>-7.2638299999999989E-2</v>
      </c>
      <c r="N92" s="38">
        <f>VLOOKUP($A92,Extract_MSD_3006!$A$1:$CN$146,90,FALSE)/100</f>
        <v>-2.8909000000000001E-3</v>
      </c>
      <c r="O92" s="38">
        <f>VLOOKUP($A92,Extract_MSD_3006!$A$1:$CN$146,91,FALSE)/100</f>
        <v>0.13522770000000001</v>
      </c>
      <c r="P92" s="38">
        <f>VLOOKUP($A92,Extract_MSD_3006!$A$1:$CN$146,92,FALSE)/100</f>
        <v>0.1069809</v>
      </c>
      <c r="Q92" s="36" t="str">
        <f>VLOOKUP(A92,'Liste action 2025'!$A$1:$H$154,5,FALSE)</f>
        <v>Non</v>
      </c>
      <c r="R92" s="39" t="s">
        <v>2518</v>
      </c>
      <c r="S92" s="40" t="s">
        <v>2518</v>
      </c>
      <c r="T92" s="40" t="s">
        <v>2518</v>
      </c>
      <c r="U92" s="40" t="s">
        <v>2518</v>
      </c>
      <c r="V92" s="40" t="s">
        <v>2517</v>
      </c>
      <c r="W92" s="40" t="s">
        <v>2518</v>
      </c>
      <c r="X92" s="40" t="s">
        <v>2518</v>
      </c>
      <c r="Y92" s="40" t="s">
        <v>2518</v>
      </c>
      <c r="Z92" s="41" t="s">
        <v>2518</v>
      </c>
    </row>
    <row r="93" spans="1:26" x14ac:dyDescent="0.3">
      <c r="A93" s="35" t="s">
        <v>1118</v>
      </c>
      <c r="B93" s="36" t="str">
        <f>VLOOKUP($A93,Extract_MSD_3006!$A$1:$CG$146,9,FALSE)</f>
        <v>Visa Inc</v>
      </c>
      <c r="C93" s="36" t="str">
        <f>VLOOKUP($A93,Extract_MSD_3006!$A$1:$CG$146,8,FALSE)</f>
        <v>États-Unis</v>
      </c>
      <c r="D93" s="36" t="str">
        <f>VLOOKUP($A93,Extract_MSD_3006!$A$1:$CG$146,51,FALSE)</f>
        <v>Services financiers</v>
      </c>
      <c r="E93" s="36" t="str">
        <f>VLOOKUP($A93,Extract_MSD_3006!$A$1:$CG$146,59,FALSE)</f>
        <v>Services financiers</v>
      </c>
      <c r="F93" s="36" t="str">
        <f>VLOOKUP($A93,Extract_MSD_3006!$A$1:$CG$146,60,FALSE)</f>
        <v>Finance de la consommation &amp; Services de Crédit</v>
      </c>
      <c r="G93" s="36" t="str">
        <f>VLOOKUP($A93,Extract_MSD_3006!$A$1:$CG$146,61,FALSE)</f>
        <v>Systèmes et données financières</v>
      </c>
      <c r="H93" s="36" t="str">
        <f>VLOOKUP($A93,Extract_MSD_3006!$A$1:$CG$146,17,FALSE)</f>
        <v>Services de crédit</v>
      </c>
      <c r="I93" s="37">
        <f>VLOOKUP($A93,Extract_MSD_3006!$A$1:$CG$146,20,FALSE)/1000</f>
        <v>681.00973429999999</v>
      </c>
      <c r="J93" s="38">
        <f>VLOOKUP($A93,Extract_MSD_3006!$A$1:$CN$146,86,FALSE)/100</f>
        <v>0.22216249999999998</v>
      </c>
      <c r="K93" s="38">
        <f>VLOOKUP($A93,Extract_MSD_3006!$A$1:$CN$146,87,FALSE)/100</f>
        <v>0.26212940000000001</v>
      </c>
      <c r="L93" s="38">
        <f>VLOOKUP($A93,Extract_MSD_3006!$A$1:$CN$146,88,FALSE)/100</f>
        <v>-3.4031699999999998E-2</v>
      </c>
      <c r="M93" s="38">
        <f>VLOOKUP($A93,Extract_MSD_3006!$A$1:$CN$146,89,FALSE)/100</f>
        <v>-3.1316999999999998E-3</v>
      </c>
      <c r="N93" s="38">
        <f>VLOOKUP($A93,Extract_MSD_3006!$A$1:$CN$146,90,FALSE)/100</f>
        <v>0.17056950000000001</v>
      </c>
      <c r="O93" s="38">
        <f>VLOOKUP($A93,Extract_MSD_3006!$A$1:$CN$146,91,FALSE)/100</f>
        <v>0.43209029999999998</v>
      </c>
      <c r="P93" s="38">
        <f>VLOOKUP($A93,Extract_MSD_3006!$A$1:$CN$146,92,FALSE)/100</f>
        <v>0.16488330000000001</v>
      </c>
      <c r="Q93" s="36" t="str">
        <f>VLOOKUP(A93,'Liste action 2025'!$A$1:$H$154,5,FALSE)</f>
        <v>Non</v>
      </c>
      <c r="R93" s="39" t="s">
        <v>2518</v>
      </c>
      <c r="S93" s="40" t="s">
        <v>2518</v>
      </c>
      <c r="T93" s="40" t="s">
        <v>2518</v>
      </c>
      <c r="U93" s="40" t="s">
        <v>2518</v>
      </c>
      <c r="V93" s="40" t="s">
        <v>2517</v>
      </c>
      <c r="W93" s="40" t="s">
        <v>2518</v>
      </c>
      <c r="X93" s="40" t="s">
        <v>2518</v>
      </c>
      <c r="Y93" s="40" t="s">
        <v>2518</v>
      </c>
      <c r="Z93" s="41" t="s">
        <v>2518</v>
      </c>
    </row>
    <row r="94" spans="1:26" x14ac:dyDescent="0.3">
      <c r="A94" s="35" t="s">
        <v>1119</v>
      </c>
      <c r="B94" s="36" t="str">
        <f>VLOOKUP($A94,Extract_MSD_3006!$A$1:$CG$146,9,FALSE)</f>
        <v>Walmart Inc</v>
      </c>
      <c r="C94" s="36" t="str">
        <f>VLOOKUP($A94,Extract_MSD_3006!$A$1:$CG$146,8,FALSE)</f>
        <v>États-Unis</v>
      </c>
      <c r="D94" s="36" t="str">
        <f>VLOOKUP($A94,Extract_MSD_3006!$A$1:$CG$146,51,FALSE)</f>
        <v>Consommation défensive</v>
      </c>
      <c r="E94" s="36" t="str">
        <f>VLOOKUP($A94,Extract_MSD_3006!$A$1:$CG$146,59,FALSE)</f>
        <v>Consommation Cyclique</v>
      </c>
      <c r="F94" s="36" t="str">
        <f>VLOOKUP($A94,Extract_MSD_3006!$A$1:$CG$146,60,FALSE)</f>
        <v>Au détail</v>
      </c>
      <c r="G94" s="36" t="str">
        <f>VLOOKUP($A94,Extract_MSD_3006!$A$1:$CG$146,61,FALSE)</f>
        <v>Au détail diversifié</v>
      </c>
      <c r="H94" s="36" t="str">
        <f>VLOOKUP($A94,Extract_MSD_3006!$A$1:$CG$146,17,FALSE)</f>
        <v>Magasin d'escomptes</v>
      </c>
      <c r="I94" s="37">
        <f>VLOOKUP($A94,Extract_MSD_3006!$A$1:$CG$146,20,FALSE)/1000</f>
        <v>776.25527480000005</v>
      </c>
      <c r="J94" s="38">
        <f>VLOOKUP($A94,Extract_MSD_3006!$A$1:$CN$146,86,FALSE)/100</f>
        <v>0.73510940000000002</v>
      </c>
      <c r="K94" s="38">
        <f>VLOOKUP($A94,Extract_MSD_3006!$A$1:$CN$146,87,FALSE)/100</f>
        <v>0.12793570000000001</v>
      </c>
      <c r="L94" s="38">
        <f>VLOOKUP($A94,Extract_MSD_3006!$A$1:$CN$146,88,FALSE)/100</f>
        <v>-4.5614999999999996E-3</v>
      </c>
      <c r="M94" s="38">
        <f>VLOOKUP($A94,Extract_MSD_3006!$A$1:$CN$146,89,FALSE)/100</f>
        <v>1.9008000000000001E-2</v>
      </c>
      <c r="N94" s="38">
        <f>VLOOKUP($A94,Extract_MSD_3006!$A$1:$CN$146,90,FALSE)/100</f>
        <v>0.23115110000000003</v>
      </c>
      <c r="O94" s="38">
        <f>VLOOKUP($A94,Extract_MSD_3006!$A$1:$CN$146,91,FALSE)/100</f>
        <v>0.2985507</v>
      </c>
      <c r="P94" s="38">
        <f>VLOOKUP($A94,Extract_MSD_3006!$A$1:$CN$146,92,FALSE)/100</f>
        <v>-3.56456E-2</v>
      </c>
      <c r="Q94" s="36" t="str">
        <f>VLOOKUP(A94,'Liste action 2025'!$A$1:$H$154,5,FALSE)</f>
        <v>Non</v>
      </c>
      <c r="R94" s="39" t="s">
        <v>2518</v>
      </c>
      <c r="S94" s="40" t="s">
        <v>2518</v>
      </c>
      <c r="T94" s="40" t="s">
        <v>2518</v>
      </c>
      <c r="U94" s="40" t="s">
        <v>2518</v>
      </c>
      <c r="V94" s="40" t="s">
        <v>2517</v>
      </c>
      <c r="W94" s="40" t="s">
        <v>2518</v>
      </c>
      <c r="X94" s="40" t="s">
        <v>2518</v>
      </c>
      <c r="Y94" s="40" t="s">
        <v>2518</v>
      </c>
      <c r="Z94" s="41" t="s">
        <v>2518</v>
      </c>
    </row>
    <row r="95" spans="1:26" x14ac:dyDescent="0.3">
      <c r="A95" s="35" t="s">
        <v>1104</v>
      </c>
      <c r="B95" s="36" t="str">
        <f>VLOOKUP($A95,Extract_MSD_3006!$A$1:$CG$146,9,FALSE)</f>
        <v>The Walt Disney Co</v>
      </c>
      <c r="C95" s="36" t="str">
        <f>VLOOKUP($A95,Extract_MSD_3006!$A$1:$CG$146,8,FALSE)</f>
        <v>États-Unis</v>
      </c>
      <c r="D95" s="36" t="str">
        <f>VLOOKUP($A95,Extract_MSD_3006!$A$1:$CG$146,51,FALSE)</f>
        <v>Communication Services</v>
      </c>
      <c r="E95" s="36" t="str">
        <f>VLOOKUP($A95,Extract_MSD_3006!$A$1:$CG$146,59,FALSE)</f>
        <v>Consommation Cyclique</v>
      </c>
      <c r="F95" s="36" t="str">
        <f>VLOOKUP($A95,Extract_MSD_3006!$A$1:$CG$146,60,FALSE)</f>
        <v>Medias</v>
      </c>
      <c r="G95" s="36" t="str">
        <f>VLOOKUP($A95,Extract_MSD_3006!$A$1:$CG$146,61,FALSE)</f>
        <v>Divertissements</v>
      </c>
      <c r="H95" s="36" t="str">
        <f>VLOOKUP($A95,Extract_MSD_3006!$A$1:$CG$146,17,FALSE)</f>
        <v>Divertissements</v>
      </c>
      <c r="I95" s="37">
        <f>VLOOKUP($A95,Extract_MSD_3006!$A$1:$CG$146,20,FALSE)/1000</f>
        <v>219.93628369999999</v>
      </c>
      <c r="J95" s="38">
        <f>VLOOKUP($A95,Extract_MSD_3006!$A$1:$CN$146,86,FALSE)/100</f>
        <v>0.24377009999999999</v>
      </c>
      <c r="K95" s="38">
        <f>VLOOKUP($A95,Extract_MSD_3006!$A$1:$CN$146,87,FALSE)/100</f>
        <v>4.2702600000000007E-2</v>
      </c>
      <c r="L95" s="38">
        <f>VLOOKUP($A95,Extract_MSD_3006!$A$1:$CN$146,88,FALSE)/100</f>
        <v>-0.43908580000000003</v>
      </c>
      <c r="M95" s="38">
        <f>VLOOKUP($A95,Extract_MSD_3006!$A$1:$CN$146,89,FALSE)/100</f>
        <v>-0.14510429999999999</v>
      </c>
      <c r="N95" s="38">
        <f>VLOOKUP($A95,Extract_MSD_3006!$A$1:$CN$146,90,FALSE)/100</f>
        <v>0.25271379999999999</v>
      </c>
      <c r="O95" s="38">
        <f>VLOOKUP($A95,Extract_MSD_3006!$A$1:$CN$146,91,FALSE)/100</f>
        <v>0.33506610000000003</v>
      </c>
      <c r="P95" s="38">
        <f>VLOOKUP($A95,Extract_MSD_3006!$A$1:$CN$146,92,FALSE)/100</f>
        <v>3.5903600000000001E-2</v>
      </c>
      <c r="Q95" s="36" t="str">
        <f>VLOOKUP(A95,'Liste action 2025'!$A$1:$H$154,5,FALSE)</f>
        <v>Non</v>
      </c>
      <c r="R95" s="39" t="s">
        <v>2518</v>
      </c>
      <c r="S95" s="40" t="s">
        <v>2518</v>
      </c>
      <c r="T95" s="40" t="s">
        <v>2518</v>
      </c>
      <c r="U95" s="40" t="s">
        <v>2518</v>
      </c>
      <c r="V95" s="40" t="s">
        <v>2517</v>
      </c>
      <c r="W95" s="40" t="s">
        <v>2518</v>
      </c>
      <c r="X95" s="40" t="s">
        <v>2518</v>
      </c>
      <c r="Y95" s="40" t="s">
        <v>2518</v>
      </c>
      <c r="Z95" s="41" t="s">
        <v>2518</v>
      </c>
    </row>
    <row r="96" spans="1:26" x14ac:dyDescent="0.3">
      <c r="A96" s="35" t="s">
        <v>1075</v>
      </c>
      <c r="B96" s="36" t="str">
        <f>VLOOKUP($A96,Extract_MSD_3006!$A$1:$CG$146,9,FALSE)</f>
        <v>Alphabet Inc</v>
      </c>
      <c r="C96" s="36" t="str">
        <f>VLOOKUP($A96,Extract_MSD_3006!$A$1:$CG$146,8,FALSE)</f>
        <v>États-Unis</v>
      </c>
      <c r="D96" s="36" t="str">
        <f>VLOOKUP($A96,Extract_MSD_3006!$A$1:$CG$146,51,FALSE)</f>
        <v>Communication Services</v>
      </c>
      <c r="E96" s="36" t="str">
        <f>VLOOKUP($A96,Extract_MSD_3006!$A$1:$CG$146,59,FALSE)</f>
        <v>Technologie</v>
      </c>
      <c r="F96" s="36" t="str">
        <f>VLOOKUP($A96,Extract_MSD_3006!$A$1:$CG$146,60,FALSE)</f>
        <v>Technologies de l'information</v>
      </c>
      <c r="G96" s="36" t="str">
        <f>VLOOKUP($A96,Extract_MSD_3006!$A$1:$CG$146,61,FALSE)</f>
        <v>Logiciels et systèmes de services informatiques</v>
      </c>
      <c r="H96" s="36" t="str">
        <f>VLOOKUP($A96,Extract_MSD_3006!$A$1:$CG$146,17,FALSE)</f>
        <v>Internet Content &amp; Information</v>
      </c>
      <c r="I96" s="37">
        <f>VLOOKUP($A96,Extract_MSD_3006!$A$1:$CG$146,20,FALSE)/1000</f>
        <v>2164.9978017000003</v>
      </c>
      <c r="J96" s="38">
        <f>VLOOKUP($A96,Extract_MSD_3006!$A$1:$CN$146,86,FALSE)/100</f>
        <v>0.35943869999999994</v>
      </c>
      <c r="K96" s="38">
        <f>VLOOKUP($A96,Extract_MSD_3006!$A$1:$CN$146,87,FALSE)/100</f>
        <v>0.58324829999999994</v>
      </c>
      <c r="L96" s="38">
        <f>VLOOKUP($A96,Extract_MSD_3006!$A$1:$CN$146,88,FALSE)/100</f>
        <v>-0.39089550000000001</v>
      </c>
      <c r="M96" s="38">
        <f>VLOOKUP($A96,Extract_MSD_3006!$A$1:$CN$146,89,FALSE)/100</f>
        <v>0.65295779999999992</v>
      </c>
      <c r="N96" s="38">
        <f>VLOOKUP($A96,Extract_MSD_3006!$A$1:$CN$146,90,FALSE)/100</f>
        <v>0.30853599999999998</v>
      </c>
      <c r="O96" s="38">
        <f>VLOOKUP($A96,Extract_MSD_3006!$A$1:$CN$146,91,FALSE)/100</f>
        <v>0.28176200000000001</v>
      </c>
      <c r="P96" s="38">
        <f>VLOOKUP($A96,Extract_MSD_3006!$A$1:$CN$146,92,FALSE)/100</f>
        <v>-8.0122000000000006E-3</v>
      </c>
      <c r="Q96" s="36" t="str">
        <f>VLOOKUP(A96,'Liste action 2025'!$A$1:$H$154,5,FALSE)</f>
        <v>Non</v>
      </c>
      <c r="R96" s="39" t="s">
        <v>2518</v>
      </c>
      <c r="S96" s="40" t="s">
        <v>2518</v>
      </c>
      <c r="T96" s="40" t="s">
        <v>2518</v>
      </c>
      <c r="U96" s="40" t="s">
        <v>2518</v>
      </c>
      <c r="V96" s="40" t="s">
        <v>2518</v>
      </c>
      <c r="W96" s="40" t="s">
        <v>2517</v>
      </c>
      <c r="X96" s="40" t="s">
        <v>2518</v>
      </c>
      <c r="Y96" s="40" t="s">
        <v>2518</v>
      </c>
      <c r="Z96" s="41" t="s">
        <v>2518</v>
      </c>
    </row>
    <row r="97" spans="1:26" x14ac:dyDescent="0.3">
      <c r="A97" s="35" t="s">
        <v>1083</v>
      </c>
      <c r="B97" s="36" t="str">
        <f>VLOOKUP($A97,Extract_MSD_3006!$A$1:$CG$146,9,FALSE)</f>
        <v>Broadcom Inc</v>
      </c>
      <c r="C97" s="36" t="str">
        <f>VLOOKUP($A97,Extract_MSD_3006!$A$1:$CG$146,8,FALSE)</f>
        <v>États-Unis</v>
      </c>
      <c r="D97" s="36" t="str">
        <f>VLOOKUP($A97,Extract_MSD_3006!$A$1:$CG$146,51,FALSE)</f>
        <v>Technologie</v>
      </c>
      <c r="E97" s="36" t="str">
        <f>VLOOKUP($A97,Extract_MSD_3006!$A$1:$CG$146,59,FALSE)</f>
        <v>Technologie</v>
      </c>
      <c r="F97" s="36" t="str">
        <f>VLOOKUP($A97,Extract_MSD_3006!$A$1:$CG$146,60,FALSE)</f>
        <v>Electroniques</v>
      </c>
      <c r="G97" s="36" t="str">
        <f>VLOOKUP($A97,Extract_MSD_3006!$A$1:$CG$146,61,FALSE)</f>
        <v>Semie-conducteurs et composants</v>
      </c>
      <c r="H97" s="36" t="str">
        <f>VLOOKUP($A97,Extract_MSD_3006!$A$1:$CG$146,17,FALSE)</f>
        <v>Semi-conducteurs</v>
      </c>
      <c r="I97" s="37">
        <f>VLOOKUP($A97,Extract_MSD_3006!$A$1:$CG$146,20,FALSE)/1000</f>
        <v>1266.8799082</v>
      </c>
      <c r="J97" s="38">
        <f>VLOOKUP($A97,Extract_MSD_3006!$A$1:$CN$146,86,FALSE)/100</f>
        <v>1.0963939999999999</v>
      </c>
      <c r="K97" s="38">
        <f>VLOOKUP($A97,Extract_MSD_3006!$A$1:$CN$146,87,FALSE)/100</f>
        <v>1.0304759999999999</v>
      </c>
      <c r="L97" s="38">
        <f>VLOOKUP($A97,Extract_MSD_3006!$A$1:$CN$146,88,FALSE)/100</f>
        <v>-0.1343232</v>
      </c>
      <c r="M97" s="38">
        <f>VLOOKUP($A97,Extract_MSD_3006!$A$1:$CN$146,89,FALSE)/100</f>
        <v>0.55375129999999995</v>
      </c>
      <c r="N97" s="38">
        <f>VLOOKUP($A97,Extract_MSD_3006!$A$1:$CN$146,90,FALSE)/100</f>
        <v>0.42775770000000002</v>
      </c>
      <c r="O97" s="38">
        <f>VLOOKUP($A97,Extract_MSD_3006!$A$1:$CN$146,91,FALSE)/100</f>
        <v>0.28684909999999997</v>
      </c>
      <c r="P97" s="38">
        <f>VLOOKUP($A97,Extract_MSD_3006!$A$1:$CN$146,92,FALSE)/100</f>
        <v>2.05527E-2</v>
      </c>
      <c r="Q97" s="36" t="str">
        <f>VLOOKUP(A97,'Liste action 2025'!$A$1:$H$154,5,FALSE)</f>
        <v>Non</v>
      </c>
      <c r="R97" s="39" t="s">
        <v>2518</v>
      </c>
      <c r="S97" s="40" t="s">
        <v>2518</v>
      </c>
      <c r="T97" s="40" t="s">
        <v>2518</v>
      </c>
      <c r="U97" s="40" t="s">
        <v>2518</v>
      </c>
      <c r="V97" s="40" t="s">
        <v>2518</v>
      </c>
      <c r="W97" s="40" t="s">
        <v>2517</v>
      </c>
      <c r="X97" s="40" t="s">
        <v>2518</v>
      </c>
      <c r="Y97" s="40" t="s">
        <v>2518</v>
      </c>
      <c r="Z97" s="41" t="s">
        <v>2518</v>
      </c>
    </row>
    <row r="98" spans="1:26" x14ac:dyDescent="0.3">
      <c r="A98" s="35" t="s">
        <v>1110</v>
      </c>
      <c r="B98" s="36" t="str">
        <f>VLOOKUP($A98,Extract_MSD_3006!$A$1:$CG$146,9,FALSE)</f>
        <v>Costco Wholesale Corp</v>
      </c>
      <c r="C98" s="36" t="str">
        <f>VLOOKUP($A98,Extract_MSD_3006!$A$1:$CG$146,8,FALSE)</f>
        <v>États-Unis</v>
      </c>
      <c r="D98" s="36" t="str">
        <f>VLOOKUP($A98,Extract_MSD_3006!$A$1:$CG$146,51,FALSE)</f>
        <v>Consommation défensive</v>
      </c>
      <c r="E98" s="36" t="str">
        <f>VLOOKUP($A98,Extract_MSD_3006!$A$1:$CG$146,59,FALSE)</f>
        <v>Consommation Cyclique</v>
      </c>
      <c r="F98" s="36" t="str">
        <f>VLOOKUP($A98,Extract_MSD_3006!$A$1:$CG$146,60,FALSE)</f>
        <v>Au détail</v>
      </c>
      <c r="G98" s="36" t="str">
        <f>VLOOKUP($A98,Extract_MSD_3006!$A$1:$CG$146,61,FALSE)</f>
        <v>Au détail diversifié</v>
      </c>
      <c r="H98" s="36" t="str">
        <f>VLOOKUP($A98,Extract_MSD_3006!$A$1:$CG$146,17,FALSE)</f>
        <v>Magasin d'escomptes</v>
      </c>
      <c r="I98" s="37">
        <f>VLOOKUP($A98,Extract_MSD_3006!$A$1:$CG$146,20,FALSE)/1000</f>
        <v>436.88701650000002</v>
      </c>
      <c r="J98" s="38">
        <f>VLOOKUP($A98,Extract_MSD_3006!$A$1:$CN$146,86,FALSE)/100</f>
        <v>0.39493699999999998</v>
      </c>
      <c r="K98" s="38">
        <f>VLOOKUP($A98,Extract_MSD_3006!$A$1:$CN$146,87,FALSE)/100</f>
        <v>0.48749180000000003</v>
      </c>
      <c r="L98" s="38">
        <f>VLOOKUP($A98,Extract_MSD_3006!$A$1:$CN$146,88,FALSE)/100</f>
        <v>-0.1897305</v>
      </c>
      <c r="M98" s="38">
        <f>VLOOKUP($A98,Extract_MSD_3006!$A$1:$CN$146,89,FALSE)/100</f>
        <v>0.51486279999999995</v>
      </c>
      <c r="N98" s="38">
        <f>VLOOKUP($A98,Extract_MSD_3006!$A$1:$CN$146,90,FALSE)/100</f>
        <v>0.32529259999999999</v>
      </c>
      <c r="O98" s="38">
        <f>VLOOKUP($A98,Extract_MSD_3006!$A$1:$CN$146,91,FALSE)/100</f>
        <v>0.4552059</v>
      </c>
      <c r="P98" s="38">
        <f>VLOOKUP($A98,Extract_MSD_3006!$A$1:$CN$146,92,FALSE)/100</f>
        <v>0.10638299999999999</v>
      </c>
      <c r="Q98" s="36" t="str">
        <f>VLOOKUP(A98,'Liste action 2025'!$A$1:$H$154,5,FALSE)</f>
        <v>Non</v>
      </c>
      <c r="R98" s="39" t="s">
        <v>2518</v>
      </c>
      <c r="S98" s="40" t="s">
        <v>2518</v>
      </c>
      <c r="T98" s="40" t="s">
        <v>2518</v>
      </c>
      <c r="U98" s="40" t="s">
        <v>2518</v>
      </c>
      <c r="V98" s="40" t="s">
        <v>2518</v>
      </c>
      <c r="W98" s="40" t="s">
        <v>2517</v>
      </c>
      <c r="X98" s="40" t="s">
        <v>2518</v>
      </c>
      <c r="Y98" s="40" t="s">
        <v>2518</v>
      </c>
      <c r="Z98" s="41" t="s">
        <v>2518</v>
      </c>
    </row>
    <row r="99" spans="1:26" x14ac:dyDescent="0.3">
      <c r="A99" s="35" t="s">
        <v>1111</v>
      </c>
      <c r="B99" s="36" t="str">
        <f>VLOOKUP($A99,Extract_MSD_3006!$A$1:$CG$146,9,FALSE)</f>
        <v>Linde PLC</v>
      </c>
      <c r="C99" s="36" t="str">
        <f>VLOOKUP($A99,Extract_MSD_3006!$A$1:$CG$146,8,FALSE)</f>
        <v>États-Unis</v>
      </c>
      <c r="D99" s="36" t="str">
        <f>VLOOKUP($A99,Extract_MSD_3006!$A$1:$CG$146,51,FALSE)</f>
        <v>Basic Materials</v>
      </c>
      <c r="E99" s="36" t="str">
        <f>VLOOKUP($A99,Extract_MSD_3006!$A$1:$CG$146,59,FALSE)</f>
        <v>Matériaux et traitements</v>
      </c>
      <c r="F99" s="36" t="str">
        <f>VLOOKUP($A99,Extract_MSD_3006!$A$1:$CG$146,60,FALSE)</f>
        <v>Produits chimiques et synthétiques</v>
      </c>
      <c r="G99" s="36" t="str">
        <f>VLOOKUP($A99,Extract_MSD_3006!$A$1:$CG$146,61,FALSE)</f>
        <v>Produits chimiques: Spécialisés</v>
      </c>
      <c r="H99" s="36" t="str">
        <f>VLOOKUP($A99,Extract_MSD_3006!$A$1:$CG$146,17,FALSE)</f>
        <v>Spécialité Prods chimiques</v>
      </c>
      <c r="I99" s="37">
        <f>VLOOKUP($A99,Extract_MSD_3006!$A$1:$CG$146,20,FALSE)/1000</f>
        <v>218.31730050000002</v>
      </c>
      <c r="J99" s="38">
        <f>VLOOKUP($A99,Extract_MSD_3006!$A$1:$CN$146,86,FALSE)/100</f>
        <v>3.2918599999999999E-2</v>
      </c>
      <c r="K99" s="38">
        <f>VLOOKUP($A99,Extract_MSD_3006!$A$1:$CN$146,87,FALSE)/100</f>
        <v>0.2747869</v>
      </c>
      <c r="L99" s="38">
        <f>VLOOKUP($A99,Extract_MSD_3006!$A$1:$CN$146,88,FALSE)/100</f>
        <v>-4.4944100000000001E-2</v>
      </c>
      <c r="M99" s="38">
        <f>VLOOKUP($A99,Extract_MSD_3006!$A$1:$CN$146,89,FALSE)/100</f>
        <v>0.33076539999999999</v>
      </c>
      <c r="N99" s="38">
        <f>VLOOKUP($A99,Extract_MSD_3006!$A$1:$CN$146,90,FALSE)/100</f>
        <v>0.25581019999999999</v>
      </c>
      <c r="O99" s="38">
        <f>VLOOKUP($A99,Extract_MSD_3006!$A$1:$CN$146,91,FALSE)/100</f>
        <v>0.3868239</v>
      </c>
      <c r="P99" s="38">
        <f>VLOOKUP($A99,Extract_MSD_3006!$A$1:$CN$146,92,FALSE)/100</f>
        <v>3.0126699999999999E-2</v>
      </c>
      <c r="Q99" s="36" t="str">
        <f>VLOOKUP(A99,'Liste action 2025'!$A$1:$H$154,5,FALSE)</f>
        <v>Non</v>
      </c>
      <c r="R99" s="39" t="s">
        <v>2518</v>
      </c>
      <c r="S99" s="40" t="s">
        <v>2518</v>
      </c>
      <c r="T99" s="40" t="s">
        <v>2518</v>
      </c>
      <c r="U99" s="40" t="s">
        <v>2518</v>
      </c>
      <c r="V99" s="40" t="s">
        <v>2518</v>
      </c>
      <c r="W99" s="40" t="s">
        <v>2517</v>
      </c>
      <c r="X99" s="40" t="s">
        <v>2518</v>
      </c>
      <c r="Y99" s="40" t="s">
        <v>2518</v>
      </c>
      <c r="Z99" s="41" t="s">
        <v>2518</v>
      </c>
    </row>
    <row r="100" spans="1:26" x14ac:dyDescent="0.3">
      <c r="A100" s="35" t="s">
        <v>1101</v>
      </c>
      <c r="B100" s="36" t="str">
        <f>VLOOKUP($A100,Extract_MSD_3006!$A$1:$CG$146,9,FALSE)</f>
        <v>Meta Platforms Inc</v>
      </c>
      <c r="C100" s="36" t="str">
        <f>VLOOKUP($A100,Extract_MSD_3006!$A$1:$CG$146,8,FALSE)</f>
        <v>États-Unis</v>
      </c>
      <c r="D100" s="36" t="str">
        <f>VLOOKUP($A100,Extract_MSD_3006!$A$1:$CG$146,51,FALSE)</f>
        <v>Communication Services</v>
      </c>
      <c r="E100" s="36" t="str">
        <f>VLOOKUP($A100,Extract_MSD_3006!$A$1:$CG$146,59,FALSE)</f>
        <v>Technologie</v>
      </c>
      <c r="F100" s="36" t="str">
        <f>VLOOKUP($A100,Extract_MSD_3006!$A$1:$CG$146,60,FALSE)</f>
        <v>Technologies de l'information</v>
      </c>
      <c r="G100" s="36" t="str">
        <f>VLOOKUP($A100,Extract_MSD_3006!$A$1:$CG$146,61,FALSE)</f>
        <v>Logiciels et systèmes de services informatiques</v>
      </c>
      <c r="H100" s="36" t="str">
        <f>VLOOKUP($A100,Extract_MSD_3006!$A$1:$CG$146,17,FALSE)</f>
        <v>Internet Content &amp; Information</v>
      </c>
      <c r="I100" s="37">
        <f>VLOOKUP($A100,Extract_MSD_3006!$A$1:$CG$146,20,FALSE)/1000</f>
        <v>1844.5858997</v>
      </c>
      <c r="J100" s="38">
        <f>VLOOKUP($A100,Extract_MSD_3006!$A$1:$CN$146,86,FALSE)/100</f>
        <v>0.65982029999999992</v>
      </c>
      <c r="K100" s="38">
        <f>VLOOKUP($A100,Extract_MSD_3006!$A$1:$CN$146,87,FALSE)/100</f>
        <v>1.941333</v>
      </c>
      <c r="L100" s="38">
        <f>VLOOKUP($A100,Extract_MSD_3006!$A$1:$CN$146,88,FALSE)/100</f>
        <v>-0.64221790000000001</v>
      </c>
      <c r="M100" s="38">
        <f>VLOOKUP($A100,Extract_MSD_3006!$A$1:$CN$146,89,FALSE)/100</f>
        <v>0.2313296</v>
      </c>
      <c r="N100" s="38">
        <f>VLOOKUP($A100,Extract_MSD_3006!$A$1:$CN$146,90,FALSE)/100</f>
        <v>0.33086480000000001</v>
      </c>
      <c r="O100" s="38">
        <f>VLOOKUP($A100,Extract_MSD_3006!$A$1:$CN$146,91,FALSE)/100</f>
        <v>0.56571820000000006</v>
      </c>
      <c r="P100" s="38">
        <f>VLOOKUP($A100,Extract_MSD_3006!$A$1:$CN$146,92,FALSE)/100</f>
        <v>-0.25711210000000001</v>
      </c>
      <c r="Q100" s="36" t="str">
        <f>VLOOKUP(A100,'Liste action 2025'!$A$1:$H$154,5,FALSE)</f>
        <v>Non</v>
      </c>
      <c r="R100" s="39" t="s">
        <v>2518</v>
      </c>
      <c r="S100" s="40" t="s">
        <v>2518</v>
      </c>
      <c r="T100" s="40" t="s">
        <v>2518</v>
      </c>
      <c r="U100" s="40" t="s">
        <v>2518</v>
      </c>
      <c r="V100" s="40" t="s">
        <v>2518</v>
      </c>
      <c r="W100" s="40" t="s">
        <v>2517</v>
      </c>
      <c r="X100" s="40" t="s">
        <v>2518</v>
      </c>
      <c r="Y100" s="40" t="s">
        <v>2518</v>
      </c>
      <c r="Z100" s="41" t="s">
        <v>2518</v>
      </c>
    </row>
    <row r="101" spans="1:26" x14ac:dyDescent="0.3">
      <c r="A101" s="35" t="s">
        <v>1112</v>
      </c>
      <c r="B101" s="36" t="str">
        <f>VLOOKUP($A101,Extract_MSD_3006!$A$1:$CG$146,9,FALSE)</f>
        <v>Netflix Inc</v>
      </c>
      <c r="C101" s="36" t="str">
        <f>VLOOKUP($A101,Extract_MSD_3006!$A$1:$CG$146,8,FALSE)</f>
        <v>États-Unis</v>
      </c>
      <c r="D101" s="36" t="str">
        <f>VLOOKUP($A101,Extract_MSD_3006!$A$1:$CG$146,51,FALSE)</f>
        <v>Communication Services</v>
      </c>
      <c r="E101" s="36" t="str">
        <f>VLOOKUP($A101,Extract_MSD_3006!$A$1:$CG$146,59,FALSE)</f>
        <v>Consommation Cyclique</v>
      </c>
      <c r="F101" s="36" t="str">
        <f>VLOOKUP($A101,Extract_MSD_3006!$A$1:$CG$146,60,FALSE)</f>
        <v>Au détail</v>
      </c>
      <c r="G101" s="36" t="str">
        <f>VLOOKUP($A101,Extract_MSD_3006!$A$1:$CG$146,61,FALSE)</f>
        <v>Spécialisation au détail</v>
      </c>
      <c r="H101" s="36" t="str">
        <f>VLOOKUP($A101,Extract_MSD_3006!$A$1:$CG$146,17,FALSE)</f>
        <v>Divertissements</v>
      </c>
      <c r="I101" s="37">
        <f>VLOOKUP($A101,Extract_MSD_3006!$A$1:$CG$146,20,FALSE)/1000</f>
        <v>563.08185349999997</v>
      </c>
      <c r="J101" s="38">
        <f>VLOOKUP($A101,Extract_MSD_3006!$A$1:$CN$146,86,FALSE)/100</f>
        <v>0.830677</v>
      </c>
      <c r="K101" s="38">
        <f>VLOOKUP($A101,Extract_MSD_3006!$A$1:$CN$146,87,FALSE)/100</f>
        <v>0.65111230000000009</v>
      </c>
      <c r="L101" s="38">
        <f>VLOOKUP($A101,Extract_MSD_3006!$A$1:$CN$146,88,FALSE)/100</f>
        <v>-0.51052390000000003</v>
      </c>
      <c r="M101" s="38">
        <f>VLOOKUP($A101,Extract_MSD_3006!$A$1:$CN$146,89,FALSE)/100</f>
        <v>0.1141235</v>
      </c>
      <c r="N101" s="38">
        <f>VLOOKUP($A101,Extract_MSD_3006!$A$1:$CN$146,90,FALSE)/100</f>
        <v>0.6711376</v>
      </c>
      <c r="O101" s="38">
        <f>VLOOKUP($A101,Extract_MSD_3006!$A$1:$CN$146,91,FALSE)/100</f>
        <v>0.2088844</v>
      </c>
      <c r="P101" s="38">
        <f>VLOOKUP($A101,Extract_MSD_3006!$A$1:$CN$146,92,FALSE)/100</f>
        <v>0.39435299999999995</v>
      </c>
      <c r="Q101" s="36" t="str">
        <f>VLOOKUP(A101,'Liste action 2025'!$A$1:$H$154,5,FALSE)</f>
        <v>Non</v>
      </c>
      <c r="R101" s="39" t="s">
        <v>2518</v>
      </c>
      <c r="S101" s="40" t="s">
        <v>2518</v>
      </c>
      <c r="T101" s="40" t="s">
        <v>2518</v>
      </c>
      <c r="U101" s="40" t="s">
        <v>2518</v>
      </c>
      <c r="V101" s="40" t="s">
        <v>2518</v>
      </c>
      <c r="W101" s="40" t="s">
        <v>2517</v>
      </c>
      <c r="X101" s="40" t="s">
        <v>2518</v>
      </c>
      <c r="Y101" s="40" t="s">
        <v>2518</v>
      </c>
      <c r="Z101" s="41" t="s">
        <v>2518</v>
      </c>
    </row>
    <row r="102" spans="1:26" x14ac:dyDescent="0.3">
      <c r="A102" s="35" t="s">
        <v>1115</v>
      </c>
      <c r="B102" s="36" t="str">
        <f>VLOOKUP($A102,Extract_MSD_3006!$A$1:$CG$146,9,FALSE)</f>
        <v>PepsiCo Inc</v>
      </c>
      <c r="C102" s="36" t="str">
        <f>VLOOKUP($A102,Extract_MSD_3006!$A$1:$CG$146,8,FALSE)</f>
        <v>États-Unis</v>
      </c>
      <c r="D102" s="36" t="str">
        <f>VLOOKUP($A102,Extract_MSD_3006!$A$1:$CG$146,51,FALSE)</f>
        <v>Consommation défensive</v>
      </c>
      <c r="E102" s="36" t="str">
        <f>VLOOKUP($A102,Extract_MSD_3006!$A$1:$CG$146,59,FALSE)</f>
        <v>Biens de consommation non cyclique</v>
      </c>
      <c r="F102" s="36" t="str">
        <f>VLOOKUP($A102,Extract_MSD_3006!$A$1:$CG$146,60,FALSE)</f>
        <v>Aliments,boissons et Tabac</v>
      </c>
      <c r="G102" s="36" t="str">
        <f>VLOOKUP($A102,Extract_MSD_3006!$A$1:$CG$146,61,FALSE)</f>
        <v>Boissons: Boissons non alcoolisées</v>
      </c>
      <c r="H102" s="36" t="str">
        <f>VLOOKUP($A102,Extract_MSD_3006!$A$1:$CG$146,17,FALSE)</f>
        <v>Beverages - Non-Alcoholic</v>
      </c>
      <c r="I102" s="37">
        <f>VLOOKUP($A102,Extract_MSD_3006!$A$1:$CG$146,20,FALSE)/1000</f>
        <v>179.66626289999999</v>
      </c>
      <c r="J102" s="38">
        <f>VLOOKUP($A102,Extract_MSD_3006!$A$1:$CN$146,86,FALSE)/100</f>
        <v>-7.3304300000000003E-2</v>
      </c>
      <c r="K102" s="38">
        <f>VLOOKUP($A102,Extract_MSD_3006!$A$1:$CN$146,87,FALSE)/100</f>
        <v>-3.2519699999999999E-2</v>
      </c>
      <c r="L102" s="38">
        <f>VLOOKUP($A102,Extract_MSD_3006!$A$1:$CN$146,88,FALSE)/100</f>
        <v>6.6058400000000003E-2</v>
      </c>
      <c r="M102" s="38">
        <f>VLOOKUP($A102,Extract_MSD_3006!$A$1:$CN$146,89,FALSE)/100</f>
        <v>0.1999831</v>
      </c>
      <c r="N102" s="38">
        <f>VLOOKUP($A102,Extract_MSD_3006!$A$1:$CN$146,90,FALSE)/100</f>
        <v>0.1145277</v>
      </c>
      <c r="O102" s="38">
        <f>VLOOKUP($A102,Extract_MSD_3006!$A$1:$CN$146,91,FALSE)/100</f>
        <v>0.27138400000000001</v>
      </c>
      <c r="P102" s="38">
        <f>VLOOKUP($A102,Extract_MSD_3006!$A$1:$CN$146,92,FALSE)/100</f>
        <v>-4.8803400000000004E-2</v>
      </c>
      <c r="Q102" s="36" t="str">
        <f>VLOOKUP(A102,'Liste action 2025'!$A$1:$H$154,5,FALSE)</f>
        <v>Non</v>
      </c>
      <c r="R102" s="39" t="s">
        <v>2518</v>
      </c>
      <c r="S102" s="40" t="s">
        <v>2518</v>
      </c>
      <c r="T102" s="40" t="s">
        <v>2518</v>
      </c>
      <c r="U102" s="40" t="s">
        <v>2518</v>
      </c>
      <c r="V102" s="40" t="s">
        <v>2518</v>
      </c>
      <c r="W102" s="40" t="s">
        <v>2517</v>
      </c>
      <c r="X102" s="40" t="s">
        <v>2518</v>
      </c>
      <c r="Y102" s="40" t="s">
        <v>2518</v>
      </c>
      <c r="Z102" s="41" t="s">
        <v>2518</v>
      </c>
    </row>
    <row r="103" spans="1:26" x14ac:dyDescent="0.3">
      <c r="A103" s="35" t="s">
        <v>1113</v>
      </c>
      <c r="B103" s="36" t="str">
        <f>VLOOKUP($A103,Extract_MSD_3006!$A$1:$CG$146,9,FALSE)</f>
        <v>Tesla Inc</v>
      </c>
      <c r="C103" s="36" t="str">
        <f>VLOOKUP($A103,Extract_MSD_3006!$A$1:$CG$146,8,FALSE)</f>
        <v>États-Unis</v>
      </c>
      <c r="D103" s="36" t="str">
        <f>VLOOKUP($A103,Extract_MSD_3006!$A$1:$CG$146,51,FALSE)</f>
        <v>Consommation cyclique</v>
      </c>
      <c r="E103" s="36" t="str">
        <f>VLOOKUP($A103,Extract_MSD_3006!$A$1:$CG$146,59,FALSE)</f>
        <v>Consommation Cyclique</v>
      </c>
      <c r="F103" s="36" t="str">
        <f>VLOOKUP($A103,Extract_MSD_3006!$A$1:$CG$146,60,FALSE)</f>
        <v>Voitures &amp; Pièces auto</v>
      </c>
      <c r="G103" s="36" t="str">
        <f>VLOOKUP($A103,Extract_MSD_3006!$A$1:$CG$146,61,FALSE)</f>
        <v>Automobiles</v>
      </c>
      <c r="H103" s="36" t="str">
        <f>VLOOKUP($A103,Extract_MSD_3006!$A$1:$CG$146,17,FALSE)</f>
        <v>Auto Manufacturers</v>
      </c>
      <c r="I103" s="37">
        <f>VLOOKUP($A103,Extract_MSD_3006!$A$1:$CG$146,20,FALSE)/1000</f>
        <v>1042.3980586</v>
      </c>
      <c r="J103" s="38">
        <f>VLOOKUP($A103,Extract_MSD_3006!$A$1:$CN$146,86,FALSE)/100</f>
        <v>0.62524150000000001</v>
      </c>
      <c r="K103" s="38">
        <f>VLOOKUP($A103,Extract_MSD_3006!$A$1:$CN$146,87,FALSE)/100</f>
        <v>1.0172110000000001</v>
      </c>
      <c r="L103" s="38">
        <f>VLOOKUP($A103,Extract_MSD_3006!$A$1:$CN$146,88,FALSE)/100</f>
        <v>-0.65031509999999992</v>
      </c>
      <c r="M103" s="38">
        <f>VLOOKUP($A103,Extract_MSD_3006!$A$1:$CN$146,89,FALSE)/100</f>
        <v>0.49755549999999998</v>
      </c>
      <c r="N103" s="38">
        <f>VLOOKUP($A103,Extract_MSD_3006!$A$1:$CN$146,90,FALSE)/100</f>
        <v>7.4343700000000004</v>
      </c>
      <c r="O103" s="38">
        <f>VLOOKUP($A103,Extract_MSD_3006!$A$1:$CN$146,91,FALSE)/100</f>
        <v>0.25700119999999999</v>
      </c>
      <c r="P103" s="38">
        <f>VLOOKUP($A103,Extract_MSD_3006!$A$1:$CN$146,92,FALSE)/100</f>
        <v>6.8893499999999996E-2</v>
      </c>
      <c r="Q103" s="36" t="str">
        <f>VLOOKUP(A103,'Liste action 2025'!$A$1:$H$154,5,FALSE)</f>
        <v>Non</v>
      </c>
      <c r="R103" s="39" t="s">
        <v>2518</v>
      </c>
      <c r="S103" s="40" t="s">
        <v>2518</v>
      </c>
      <c r="T103" s="40" t="s">
        <v>2518</v>
      </c>
      <c r="U103" s="40" t="s">
        <v>2518</v>
      </c>
      <c r="V103" s="40" t="s">
        <v>2518</v>
      </c>
      <c r="W103" s="40" t="s">
        <v>2517</v>
      </c>
      <c r="X103" s="40" t="s">
        <v>2518</v>
      </c>
      <c r="Y103" s="40" t="s">
        <v>2518</v>
      </c>
      <c r="Z103" s="41" t="s">
        <v>2518</v>
      </c>
    </row>
    <row r="104" spans="1:26" x14ac:dyDescent="0.3">
      <c r="A104" s="35" t="s">
        <v>1120</v>
      </c>
      <c r="B104" s="36" t="str">
        <f>VLOOKUP($A104,Extract_MSD_3006!$A$1:$CG$146,9,FALSE)</f>
        <v>T-Mobile US Inc</v>
      </c>
      <c r="C104" s="36" t="str">
        <f>VLOOKUP($A104,Extract_MSD_3006!$A$1:$CG$146,8,FALSE)</f>
        <v>États-Unis</v>
      </c>
      <c r="D104" s="36" t="str">
        <f>VLOOKUP($A104,Extract_MSD_3006!$A$1:$CG$146,51,FALSE)</f>
        <v>Communication Services</v>
      </c>
      <c r="E104" s="36" t="str">
        <f>VLOOKUP($A104,Extract_MSD_3006!$A$1:$CG$146,59,FALSE)</f>
        <v>Servs au public</v>
      </c>
      <c r="F104" s="36" t="str">
        <f>VLOOKUP($A104,Extract_MSD_3006!$A$1:$CG$146,60,FALSE)</f>
        <v>Servs au public</v>
      </c>
      <c r="G104" s="36" t="str">
        <f>VLOOKUP($A104,Extract_MSD_3006!$A$1:$CG$146,61,FALSE)</f>
        <v>Serv au pblc: Télécommunication</v>
      </c>
      <c r="H104" s="36" t="str">
        <f>VLOOKUP($A104,Extract_MSD_3006!$A$1:$CG$146,17,FALSE)</f>
        <v>Télécommunications</v>
      </c>
      <c r="I104" s="37">
        <f>VLOOKUP($A104,Extract_MSD_3006!$A$1:$CG$146,20,FALSE)/1000</f>
        <v>267.11346169999996</v>
      </c>
      <c r="J104" s="38">
        <f>VLOOKUP($A104,Extract_MSD_3006!$A$1:$CN$146,86,FALSE)/100</f>
        <v>0.39437410000000001</v>
      </c>
      <c r="K104" s="38">
        <f>VLOOKUP($A104,Extract_MSD_3006!$A$1:$CN$146,87,FALSE)/100</f>
        <v>0.14985709999999999</v>
      </c>
      <c r="L104" s="38">
        <f>VLOOKUP($A104,Extract_MSD_3006!$A$1:$CN$146,88,FALSE)/100</f>
        <v>0.2071047</v>
      </c>
      <c r="M104" s="38">
        <f>VLOOKUP($A104,Extract_MSD_3006!$A$1:$CN$146,89,FALSE)/100</f>
        <v>-0.13993330000000001</v>
      </c>
      <c r="N104" s="38">
        <f>VLOOKUP($A104,Extract_MSD_3006!$A$1:$CN$146,90,FALSE)/100</f>
        <v>0.71958690000000003</v>
      </c>
      <c r="O104" s="38">
        <f>VLOOKUP($A104,Extract_MSD_3006!$A$1:$CN$146,91,FALSE)/100</f>
        <v>0.23282499999999998</v>
      </c>
      <c r="P104" s="38">
        <f>VLOOKUP($A104,Extract_MSD_3006!$A$1:$CN$146,92,FALSE)/100</f>
        <v>1.5745999999999998E-3</v>
      </c>
      <c r="Q104" s="36" t="str">
        <f>VLOOKUP(A104,'Liste action 2025'!$A$1:$H$154,5,FALSE)</f>
        <v>Non</v>
      </c>
      <c r="R104" s="39" t="s">
        <v>2518</v>
      </c>
      <c r="S104" s="40" t="s">
        <v>2518</v>
      </c>
      <c r="T104" s="40" t="s">
        <v>2518</v>
      </c>
      <c r="U104" s="40" t="s">
        <v>2518</v>
      </c>
      <c r="V104" s="40" t="s">
        <v>2518</v>
      </c>
      <c r="W104" s="40" t="s">
        <v>2517</v>
      </c>
      <c r="X104" s="40" t="s">
        <v>2518</v>
      </c>
      <c r="Y104" s="40" t="s">
        <v>2518</v>
      </c>
      <c r="Z104" s="41" t="s">
        <v>2518</v>
      </c>
    </row>
    <row r="105" spans="1:26" x14ac:dyDescent="0.3">
      <c r="A105" s="35" t="s">
        <v>1733</v>
      </c>
      <c r="B105" s="36" t="str">
        <f>VLOOKUP($A105,Extract_MSD_3006!$A$1:$CG$146,9,FALSE)</f>
        <v>Intuitive Surgical Inc</v>
      </c>
      <c r="C105" s="36" t="str">
        <f>VLOOKUP($A105,Extract_MSD_3006!$A$1:$CG$146,8,FALSE)</f>
        <v>États-Unis</v>
      </c>
      <c r="D105" s="36" t="str">
        <f>VLOOKUP($A105,Extract_MSD_3006!$A$1:$CG$146,51,FALSE)</f>
        <v>Soins de santé</v>
      </c>
      <c r="E105" s="36" t="str">
        <f>VLOOKUP($A105,Extract_MSD_3006!$A$1:$CG$146,59,FALSE)</f>
        <v>Soins de santé</v>
      </c>
      <c r="F105" s="36" t="str">
        <f>VLOOKUP($A105,Extract_MSD_3006!$A$1:$CG$146,60,FALSE)</f>
        <v>Medical Equipment And Services</v>
      </c>
      <c r="G105" s="36" t="str">
        <f>VLOOKUP($A105,Extract_MSD_3006!$A$1:$CG$146,61,FALSE)</f>
        <v>Equipement médical</v>
      </c>
      <c r="H105" s="36" t="str">
        <f>VLOOKUP($A105,Extract_MSD_3006!$A$1:$CG$146,17,FALSE)</f>
        <v>Instruments et fournitures Médicales</v>
      </c>
      <c r="I105" s="37">
        <f>VLOOKUP($A105,Extract_MSD_3006!$A$1:$CG$146,20,FALSE)/1000</f>
        <v>191.2914069</v>
      </c>
      <c r="J105" s="38">
        <f>VLOOKUP($A105,Extract_MSD_3006!$A$1:$CN$146,86,FALSE)/100</f>
        <v>0.54718990000000001</v>
      </c>
      <c r="K105" s="38">
        <f>VLOOKUP($A105,Extract_MSD_3006!$A$1:$CN$146,87,FALSE)/100</f>
        <v>0.27137739999999999</v>
      </c>
      <c r="L105" s="38">
        <f>VLOOKUP($A105,Extract_MSD_3006!$A$1:$CN$146,88,FALSE)/100</f>
        <v>-0.26148070000000001</v>
      </c>
      <c r="M105" s="38">
        <f>VLOOKUP($A105,Extract_MSD_3006!$A$1:$CN$146,89,FALSE)/100</f>
        <v>0.31756509999999999</v>
      </c>
      <c r="N105" s="38">
        <f>VLOOKUP($A105,Extract_MSD_3006!$A$1:$CN$146,90,FALSE)/100</f>
        <v>0.3839127</v>
      </c>
      <c r="O105" s="38">
        <f>VLOOKUP($A105,Extract_MSD_3006!$A$1:$CN$146,91,FALSE)/100</f>
        <v>0.23433979999999999</v>
      </c>
      <c r="P105" s="38">
        <f>VLOOKUP($A105,Extract_MSD_3006!$A$1:$CN$146,92,FALSE)/100</f>
        <v>0.31232530000000003</v>
      </c>
      <c r="Q105" s="36" t="str">
        <f>VLOOKUP(A105,'Liste action 2025'!$A$1:$H$154,5,FALSE)</f>
        <v>Oui</v>
      </c>
      <c r="R105" s="39" t="s">
        <v>2518</v>
      </c>
      <c r="S105" s="40" t="s">
        <v>2518</v>
      </c>
      <c r="T105" s="40" t="s">
        <v>2518</v>
      </c>
      <c r="U105" s="40" t="s">
        <v>2518</v>
      </c>
      <c r="V105" s="40" t="s">
        <v>2518</v>
      </c>
      <c r="W105" s="40" t="s">
        <v>2517</v>
      </c>
      <c r="X105" s="40" t="s">
        <v>2518</v>
      </c>
      <c r="Y105" s="40" t="s">
        <v>2518</v>
      </c>
      <c r="Z105" s="41" t="s">
        <v>2518</v>
      </c>
    </row>
    <row r="106" spans="1:26" x14ac:dyDescent="0.3">
      <c r="A106" s="35" t="s">
        <v>1109</v>
      </c>
      <c r="B106" s="36" t="str">
        <f>VLOOKUP($A106,Extract_MSD_3006!$A$1:$CG$146,9,FALSE)</f>
        <v>AstraZeneca PLC</v>
      </c>
      <c r="C106" s="36" t="str">
        <f>VLOOKUP($A106,Extract_MSD_3006!$A$1:$CG$146,8,FALSE)</f>
        <v>Royaume-Uni</v>
      </c>
      <c r="D106" s="36" t="str">
        <f>VLOOKUP($A106,Extract_MSD_3006!$A$1:$CG$146,51,FALSE)</f>
        <v>Soins de santé</v>
      </c>
      <c r="E106" s="36" t="str">
        <f>VLOOKUP($A106,Extract_MSD_3006!$A$1:$CG$146,59,FALSE)</f>
        <v>Soins de santé</v>
      </c>
      <c r="F106" s="36" t="str">
        <f>VLOOKUP($A106,Extract_MSD_3006!$A$1:$CG$146,60,FALSE)</f>
        <v>Pharmaceutique et Biotechnologie</v>
      </c>
      <c r="G106" s="36" t="str">
        <f>VLOOKUP($A106,Extract_MSD_3006!$A$1:$CG$146,61,FALSE)</f>
        <v>Produits pharmaceutiques</v>
      </c>
      <c r="H106" s="36" t="str">
        <f>VLOOKUP($A106,Extract_MSD_3006!$A$1:$CG$146,17,FALSE)</f>
        <v>Drug Manufacturers - General</v>
      </c>
      <c r="I106" s="37">
        <f>VLOOKUP($A106,Extract_MSD_3006!$A$1:$CG$146,20,FALSE)/1000</f>
        <v>217.51261210000001</v>
      </c>
      <c r="J106" s="38">
        <f>VLOOKUP($A106,Extract_MSD_3006!$A$1:$CN$146,86,FALSE)/100</f>
        <v>-5.1224999999999994E-3</v>
      </c>
      <c r="K106" s="38">
        <f>VLOOKUP($A106,Extract_MSD_3006!$A$1:$CN$146,87,FALSE)/100</f>
        <v>1.47493E-2</v>
      </c>
      <c r="L106" s="38">
        <f>VLOOKUP($A106,Extract_MSD_3006!$A$1:$CN$146,88,FALSE)/100</f>
        <v>0.18884119999999999</v>
      </c>
      <c r="M106" s="38">
        <f>VLOOKUP($A106,Extract_MSD_3006!$A$1:$CN$146,89,FALSE)/100</f>
        <v>0.19323860000000001</v>
      </c>
      <c r="N106" s="38">
        <f>VLOOKUP($A106,Extract_MSD_3006!$A$1:$CN$146,90,FALSE)/100</f>
        <v>3.0685899999999999E-2</v>
      </c>
      <c r="O106" s="38">
        <f>VLOOKUP($A106,Extract_MSD_3006!$A$1:$CN$146,91,FALSE)/100</f>
        <v>0.34965770000000002</v>
      </c>
      <c r="P106" s="38">
        <f>VLOOKUP($A106,Extract_MSD_3006!$A$1:$CN$146,92,FALSE)/100</f>
        <v>0.1348703</v>
      </c>
      <c r="Q106" s="36" t="str">
        <f>VLOOKUP(A106,'Liste action 2025'!$A$1:$H$154,5,FALSE)</f>
        <v>Non</v>
      </c>
      <c r="R106" s="39" t="s">
        <v>2518</v>
      </c>
      <c r="S106" s="40" t="s">
        <v>2518</v>
      </c>
      <c r="T106" s="40" t="s">
        <v>2518</v>
      </c>
      <c r="U106" s="40" t="s">
        <v>2518</v>
      </c>
      <c r="V106" s="40" t="s">
        <v>2518</v>
      </c>
      <c r="W106" s="40" t="s">
        <v>2517</v>
      </c>
      <c r="X106" s="40" t="s">
        <v>2518</v>
      </c>
      <c r="Y106" s="40" t="s">
        <v>2518</v>
      </c>
      <c r="Z106" s="41" t="s">
        <v>2518</v>
      </c>
    </row>
    <row r="107" spans="1:26" x14ac:dyDescent="0.3">
      <c r="A107" s="35" t="s">
        <v>4040</v>
      </c>
      <c r="B107" s="36" t="str">
        <f>VLOOKUP($A107,Extract_MSD_3006!$A$1:$CG$146,9,FALSE)</f>
        <v>Palantir Technologies Inc</v>
      </c>
      <c r="C107" s="36" t="str">
        <f>VLOOKUP($A107,Extract_MSD_3006!$A$1:$CG$146,8,FALSE)</f>
        <v>États-Unis</v>
      </c>
      <c r="D107" s="36" t="str">
        <f>VLOOKUP($A107,Extract_MSD_3006!$A$1:$CG$146,51,FALSE)</f>
        <v>Technologie</v>
      </c>
      <c r="E107" s="36" t="s">
        <v>2617</v>
      </c>
      <c r="F107" s="36" t="s">
        <v>3103</v>
      </c>
      <c r="G107" s="36" t="s">
        <v>3104</v>
      </c>
      <c r="H107" s="36" t="str">
        <f>VLOOKUP($A107,Extract_MSD_3006!$A$1:$CG$146,17,FALSE)</f>
        <v>Software - Infrastructure</v>
      </c>
      <c r="I107" s="37">
        <f>VLOOKUP($A107,Extract_MSD_3006!$A$1:$CG$146,20,FALSE)/1000</f>
        <v>308.5349468</v>
      </c>
      <c r="J107" s="38">
        <f>VLOOKUP($A107,Extract_MSD_3006!$A$1:$CN$146,86,FALSE)/100</f>
        <v>3.404776</v>
      </c>
      <c r="K107" s="38">
        <f>VLOOKUP($A107,Extract_MSD_3006!$A$1:$CN$146,87,FALSE)/100</f>
        <v>1.674455</v>
      </c>
      <c r="L107" s="38">
        <f>VLOOKUP($A107,Extract_MSD_3006!$A$1:$CN$146,88,FALSE)/100</f>
        <v>-0.64744640000000009</v>
      </c>
      <c r="M107" s="38">
        <f>VLOOKUP($A107,Extract_MSD_3006!$A$1:$CN$146,89,FALSE)/100</f>
        <v>-0.22675160000000003</v>
      </c>
      <c r="N107" s="38">
        <f>VLOOKUP($A107,Extract_MSD_3006!$A$1:$CN$146,90,FALSE)/100</f>
        <v>0</v>
      </c>
      <c r="O107" s="38">
        <f>VLOOKUP($A107,Extract_MSD_3006!$A$1:$CN$146,91,FALSE)/100</f>
        <v>0</v>
      </c>
      <c r="P107" s="38">
        <f>VLOOKUP($A107,Extract_MSD_3006!$A$1:$CN$146,92,FALSE)/100</f>
        <v>0</v>
      </c>
      <c r="Q107" s="36" t="str">
        <f>VLOOKUP(A107,'Liste action 2025'!$A$1:$H$154,5,FALSE)</f>
        <v>Oui</v>
      </c>
      <c r="R107" s="39" t="s">
        <v>2518</v>
      </c>
      <c r="S107" s="40" t="s">
        <v>2518</v>
      </c>
      <c r="T107" s="40" t="s">
        <v>2518</v>
      </c>
      <c r="U107" s="40" t="s">
        <v>2518</v>
      </c>
      <c r="V107" s="40" t="s">
        <v>2518</v>
      </c>
      <c r="W107" s="40" t="s">
        <v>2517</v>
      </c>
      <c r="X107" s="40" t="s">
        <v>2518</v>
      </c>
      <c r="Y107" s="40" t="s">
        <v>2518</v>
      </c>
      <c r="Z107" s="41" t="s">
        <v>2518</v>
      </c>
    </row>
    <row r="108" spans="1:26" x14ac:dyDescent="0.3">
      <c r="A108" s="35" t="s">
        <v>1041</v>
      </c>
      <c r="B108" s="36" t="str">
        <f>VLOOKUP($A108,Extract_MSD_3006!$A$1:$CG$146,9,FALSE)</f>
        <v>SAP SE</v>
      </c>
      <c r="C108" s="36" t="str">
        <f>VLOOKUP($A108,Extract_MSD_3006!$A$1:$CG$146,8,FALSE)</f>
        <v>Allemagne</v>
      </c>
      <c r="D108" s="36" t="str">
        <f>VLOOKUP($A108,Extract_MSD_3006!$A$1:$CG$146,51,FALSE)</f>
        <v>Technologie</v>
      </c>
      <c r="E108" s="36" t="str">
        <f>VLOOKUP($A108,Extract_MSD_3006!$A$1:$CG$146,59,FALSE)</f>
        <v>Technologie</v>
      </c>
      <c r="F108" s="36" t="str">
        <f>VLOOKUP($A108,Extract_MSD_3006!$A$1:$CG$146,60,FALSE)</f>
        <v>Technologies de l'information</v>
      </c>
      <c r="G108" s="36" t="str">
        <f>VLOOKUP($A108,Extract_MSD_3006!$A$1:$CG$146,61,FALSE)</f>
        <v>Logiciels et systèmes de services informatiques</v>
      </c>
      <c r="H108" s="36" t="str">
        <f>VLOOKUP($A108,Extract_MSD_3006!$A$1:$CG$146,17,FALSE)</f>
        <v>Software - Application</v>
      </c>
      <c r="I108" s="37">
        <f>VLOOKUP($A108,Extract_MSD_3006!$A$1:$CG$146,20,FALSE)/1000</f>
        <v>300.98008090000002</v>
      </c>
      <c r="J108" s="38">
        <f>VLOOKUP($A108,Extract_MSD_3006!$A$1:$CN$146,86,FALSE)/100</f>
        <v>0.70992260000000007</v>
      </c>
      <c r="K108" s="38">
        <f>VLOOKUP($A108,Extract_MSD_3006!$A$1:$CN$146,87,FALSE)/100</f>
        <v>0.4683059</v>
      </c>
      <c r="L108" s="38">
        <f>VLOOKUP($A108,Extract_MSD_3006!$A$1:$CN$146,88,FALSE)/100</f>
        <v>-0.20970279999999999</v>
      </c>
      <c r="M108" s="38">
        <f>VLOOKUP($A108,Extract_MSD_3006!$A$1:$CN$146,89,FALSE)/100</f>
        <v>0.1821489</v>
      </c>
      <c r="N108" s="38">
        <f>VLOOKUP($A108,Extract_MSD_3006!$A$1:$CN$146,90,FALSE)/100</f>
        <v>-9.5744700000000002E-2</v>
      </c>
      <c r="O108" s="38">
        <f>VLOOKUP($A108,Extract_MSD_3006!$A$1:$CN$146,91,FALSE)/100</f>
        <v>0.40135739999999998</v>
      </c>
      <c r="P108" s="38">
        <f>VLOOKUP($A108,Extract_MSD_3006!$A$1:$CN$146,92,FALSE)/100</f>
        <v>-5.4788699999999996E-2</v>
      </c>
      <c r="Q108" s="36" t="str">
        <f>VLOOKUP(A108,'Liste action 2025'!$A$1:$H$154,5,FALSE)</f>
        <v>Non</v>
      </c>
      <c r="R108" s="39" t="s">
        <v>2518</v>
      </c>
      <c r="S108" s="40" t="s">
        <v>2518</v>
      </c>
      <c r="T108" s="40" t="s">
        <v>2518</v>
      </c>
      <c r="U108" s="40" t="s">
        <v>2517</v>
      </c>
      <c r="V108" s="40" t="s">
        <v>2518</v>
      </c>
      <c r="W108" s="40" t="s">
        <v>2518</v>
      </c>
      <c r="X108" s="40" t="s">
        <v>2518</v>
      </c>
      <c r="Y108" s="40" t="s">
        <v>2518</v>
      </c>
      <c r="Z108" s="41" t="s">
        <v>2518</v>
      </c>
    </row>
    <row r="109" spans="1:26" x14ac:dyDescent="0.3">
      <c r="A109" s="35" t="s">
        <v>1020</v>
      </c>
      <c r="B109" s="36" t="str">
        <f>VLOOKUP($A109,Extract_MSD_3006!$A$1:$CG$146,9,FALSE)</f>
        <v>ASML Holding NV</v>
      </c>
      <c r="C109" s="36" t="str">
        <f>VLOOKUP($A109,Extract_MSD_3006!$A$1:$CG$146,8,FALSE)</f>
        <v>Pays-Bas</v>
      </c>
      <c r="D109" s="36" t="str">
        <f>VLOOKUP($A109,Extract_MSD_3006!$A$1:$CG$146,51,FALSE)</f>
        <v>Technologie</v>
      </c>
      <c r="E109" s="36" t="str">
        <f>VLOOKUP($A109,Extract_MSD_3006!$A$1:$CG$146,59,FALSE)</f>
        <v>Technologie</v>
      </c>
      <c r="F109" s="36" t="str">
        <f>VLOOKUP($A109,Extract_MSD_3006!$A$1:$CG$146,60,FALSE)</f>
        <v>Electroniques</v>
      </c>
      <c r="G109" s="36" t="str">
        <f>VLOOKUP($A109,Extract_MSD_3006!$A$1:$CG$146,61,FALSE)</f>
        <v>Equipement de technologie de production</v>
      </c>
      <c r="H109" s="36" t="str">
        <f>VLOOKUP($A109,Extract_MSD_3006!$A$1:$CG$146,17,FALSE)</f>
        <v>Semie-conducteurs &amp; Matériaux</v>
      </c>
      <c r="I109" s="37">
        <f>VLOOKUP($A109,Extract_MSD_3006!$A$1:$CG$146,20,FALSE)/1000</f>
        <v>268.35915699999998</v>
      </c>
      <c r="J109" s="38">
        <f>VLOOKUP($A109,Extract_MSD_3006!$A$1:$CN$146,86,FALSE)/100</f>
        <v>4.7527999999999997E-3</v>
      </c>
      <c r="K109" s="38">
        <f>VLOOKUP($A109,Extract_MSD_3006!$A$1:$CN$146,87,FALSE)/100</f>
        <v>0.36494639999999995</v>
      </c>
      <c r="L109" s="38">
        <f>VLOOKUP($A109,Extract_MSD_3006!$A$1:$CN$146,88,FALSE)/100</f>
        <v>-0.27799630000000003</v>
      </c>
      <c r="M109" s="38">
        <f>VLOOKUP($A109,Extract_MSD_3006!$A$1:$CN$146,89,FALSE)/100</f>
        <v>0.78606470000000006</v>
      </c>
      <c r="N109" s="38">
        <f>VLOOKUP($A109,Extract_MSD_3006!$A$1:$CN$146,90,FALSE)/100</f>
        <v>0.5172544</v>
      </c>
      <c r="O109" s="38">
        <f>VLOOKUP($A109,Extract_MSD_3006!$A$1:$CN$146,91,FALSE)/100</f>
        <v>0.94553799999999999</v>
      </c>
      <c r="P109" s="38">
        <f>VLOOKUP($A109,Extract_MSD_3006!$A$1:$CN$146,92,FALSE)/100</f>
        <v>-4.5401300000000006E-2</v>
      </c>
      <c r="Q109" s="36" t="str">
        <f>VLOOKUP(A109,'Liste action 2025'!$A$1:$H$154,5,FALSE)</f>
        <v>Non</v>
      </c>
      <c r="R109" s="39" t="s">
        <v>2517</v>
      </c>
      <c r="S109" s="40" t="s">
        <v>2518</v>
      </c>
      <c r="T109" s="40" t="s">
        <v>2518</v>
      </c>
      <c r="U109" s="40" t="s">
        <v>2517</v>
      </c>
      <c r="V109" s="40" t="s">
        <v>2518</v>
      </c>
      <c r="W109" s="40" t="s">
        <v>2518</v>
      </c>
      <c r="X109" s="40" t="s">
        <v>2518</v>
      </c>
      <c r="Y109" s="40" t="s">
        <v>2518</v>
      </c>
      <c r="Z109" s="41" t="s">
        <v>2518</v>
      </c>
    </row>
    <row r="110" spans="1:26" x14ac:dyDescent="0.3">
      <c r="A110" s="35" t="s">
        <v>991</v>
      </c>
      <c r="B110" s="36" t="str">
        <f>VLOOKUP($A110,Extract_MSD_3006!$A$1:$CG$146,9,FALSE)</f>
        <v>Siemens AG</v>
      </c>
      <c r="C110" s="36" t="str">
        <f>VLOOKUP($A110,Extract_MSD_3006!$A$1:$CG$146,8,FALSE)</f>
        <v>Allemagne</v>
      </c>
      <c r="D110" s="36" t="str">
        <f>VLOOKUP($A110,Extract_MSD_3006!$A$1:$CG$146,51,FALSE)</f>
        <v>Valeurs industrielles</v>
      </c>
      <c r="E110" s="36" t="str">
        <f>VLOOKUP($A110,Extract_MSD_3006!$A$1:$CG$146,59,FALSE)</f>
        <v>Biens de production durable</v>
      </c>
      <c r="F110" s="36" t="str">
        <f>VLOOKUP($A110,Extract_MSD_3006!$A$1:$CG$146,60,FALSE)</f>
        <v>Manufacturing &amp; Production</v>
      </c>
      <c r="G110" s="36" t="str">
        <f>VLOOKUP($A110,Extract_MSD_3006!$A$1:$CG$146,61,FALSE)</f>
        <v>Opérations de production diversifiées</v>
      </c>
      <c r="H110" s="36" t="str">
        <f>VLOOKUP($A110,Extract_MSD_3006!$A$1:$CG$146,17,FALSE)</f>
        <v>Specialty Industrial Machinery</v>
      </c>
      <c r="I110" s="37">
        <f>VLOOKUP($A110,Extract_MSD_3006!$A$1:$CG$146,20,FALSE)/1000</f>
        <v>174.46169810000001</v>
      </c>
      <c r="J110" s="38">
        <f>VLOOKUP($A110,Extract_MSD_3006!$A$1:$CN$146,86,FALSE)/100</f>
        <v>0.1373588</v>
      </c>
      <c r="K110" s="38">
        <f>VLOOKUP($A110,Extract_MSD_3006!$A$1:$CN$146,87,FALSE)/100</f>
        <v>0.34348960000000001</v>
      </c>
      <c r="L110" s="38">
        <f>VLOOKUP($A110,Extract_MSD_3006!$A$1:$CN$146,88,FALSE)/100</f>
        <v>-0.12470530000000001</v>
      </c>
      <c r="M110" s="38">
        <f>VLOOKUP($A110,Extract_MSD_3006!$A$1:$CN$146,89,FALSE)/100</f>
        <v>0.32896529999999996</v>
      </c>
      <c r="N110" s="38">
        <f>VLOOKUP($A110,Extract_MSD_3006!$A$1:$CN$146,90,FALSE)/100</f>
        <v>5.66329E-2</v>
      </c>
      <c r="O110" s="38">
        <f>VLOOKUP($A110,Extract_MSD_3006!$A$1:$CN$146,91,FALSE)/100</f>
        <v>0.2357774</v>
      </c>
      <c r="P110" s="38">
        <f>VLOOKUP($A110,Extract_MSD_3006!$A$1:$CN$146,92,FALSE)/100</f>
        <v>-0.129746</v>
      </c>
      <c r="Q110" s="36" t="str">
        <f>VLOOKUP(A110,'Liste action 2025'!$A$1:$H$154,5,FALSE)</f>
        <v>Non</v>
      </c>
      <c r="R110" s="39" t="s">
        <v>2517</v>
      </c>
      <c r="S110" s="40" t="s">
        <v>2518</v>
      </c>
      <c r="T110" s="40" t="s">
        <v>2518</v>
      </c>
      <c r="U110" s="40" t="s">
        <v>2517</v>
      </c>
      <c r="V110" s="40" t="s">
        <v>2518</v>
      </c>
      <c r="W110" s="40" t="s">
        <v>2518</v>
      </c>
      <c r="X110" s="40" t="s">
        <v>2518</v>
      </c>
      <c r="Y110" s="40" t="s">
        <v>2518</v>
      </c>
      <c r="Z110" s="41" t="s">
        <v>2518</v>
      </c>
    </row>
    <row r="111" spans="1:26" x14ac:dyDescent="0.3">
      <c r="A111" s="35" t="s">
        <v>1056</v>
      </c>
      <c r="B111" s="36" t="str">
        <f>VLOOKUP($A111,Extract_MSD_3006!$A$1:$CG$146,9,FALSE)</f>
        <v>Deutsche Telekom AG</v>
      </c>
      <c r="C111" s="36" t="str">
        <f>VLOOKUP($A111,Extract_MSD_3006!$A$1:$CG$146,8,FALSE)</f>
        <v>Allemagne</v>
      </c>
      <c r="D111" s="36" t="str">
        <f>VLOOKUP($A111,Extract_MSD_3006!$A$1:$CG$146,51,FALSE)</f>
        <v>Communication Services</v>
      </c>
      <c r="E111" s="36" t="str">
        <f>VLOOKUP($A111,Extract_MSD_3006!$A$1:$CG$146,59,FALSE)</f>
        <v>Servs au public</v>
      </c>
      <c r="F111" s="36" t="str">
        <f>VLOOKUP($A111,Extract_MSD_3006!$A$1:$CG$146,60,FALSE)</f>
        <v>Servs au public</v>
      </c>
      <c r="G111" s="36" t="str">
        <f>VLOOKUP($A111,Extract_MSD_3006!$A$1:$CG$146,61,FALSE)</f>
        <v>Serv au pblc: Télécommunication</v>
      </c>
      <c r="H111" s="36" t="str">
        <f>VLOOKUP($A111,Extract_MSD_3006!$A$1:$CG$146,17,FALSE)</f>
        <v>Télécommunications</v>
      </c>
      <c r="I111" s="37">
        <f>VLOOKUP($A111,Extract_MSD_3006!$A$1:$CG$146,20,FALSE)/1000</f>
        <v>152.5503626</v>
      </c>
      <c r="J111" s="38">
        <f>VLOOKUP($A111,Extract_MSD_3006!$A$1:$CN$146,86,FALSE)/100</f>
        <v>0.36367820000000001</v>
      </c>
      <c r="K111" s="38">
        <f>VLOOKUP($A111,Extract_MSD_3006!$A$1:$CN$146,87,FALSE)/100</f>
        <v>0.20452839999999997</v>
      </c>
      <c r="L111" s="38">
        <f>VLOOKUP($A111,Extract_MSD_3006!$A$1:$CN$146,88,FALSE)/100</f>
        <v>0.18269939999999998</v>
      </c>
      <c r="M111" s="38">
        <f>VLOOKUP($A111,Extract_MSD_3006!$A$1:$CN$146,89,FALSE)/100</f>
        <v>0.1300568</v>
      </c>
      <c r="N111" s="38">
        <f>VLOOKUP($A111,Extract_MSD_3006!$A$1:$CN$146,90,FALSE)/100</f>
        <v>2.6424199999999998E-2</v>
      </c>
      <c r="O111" s="38">
        <f>VLOOKUP($A111,Extract_MSD_3006!$A$1:$CN$146,91,FALSE)/100</f>
        <v>3.03644E-2</v>
      </c>
      <c r="P111" s="38">
        <f>VLOOKUP($A111,Extract_MSD_3006!$A$1:$CN$146,92,FALSE)/100</f>
        <v>4.5623500000000004E-2</v>
      </c>
      <c r="Q111" s="36" t="str">
        <f>VLOOKUP(A111,'Liste action 2025'!$A$1:$H$154,5,FALSE)</f>
        <v>Non</v>
      </c>
      <c r="R111" s="39" t="s">
        <v>2518</v>
      </c>
      <c r="S111" s="40" t="s">
        <v>2518</v>
      </c>
      <c r="T111" s="40" t="s">
        <v>2518</v>
      </c>
      <c r="U111" s="40" t="s">
        <v>2517</v>
      </c>
      <c r="V111" s="40" t="s">
        <v>2518</v>
      </c>
      <c r="W111" s="40" t="s">
        <v>2518</v>
      </c>
      <c r="X111" s="40" t="s">
        <v>2518</v>
      </c>
      <c r="Y111" s="40" t="s">
        <v>2518</v>
      </c>
      <c r="Z111" s="41" t="s">
        <v>2518</v>
      </c>
    </row>
    <row r="112" spans="1:26" x14ac:dyDescent="0.3">
      <c r="A112" s="35" t="s">
        <v>1012</v>
      </c>
      <c r="B112" s="36" t="str">
        <f>VLOOKUP($A112,Extract_MSD_3006!$A$1:$CG$146,9,FALSE)</f>
        <v>Industria De Diseno Textil SA</v>
      </c>
      <c r="C112" s="36" t="str">
        <f>VLOOKUP($A112,Extract_MSD_3006!$A$1:$CG$146,8,FALSE)</f>
        <v>Espagne</v>
      </c>
      <c r="D112" s="36" t="str">
        <f>VLOOKUP($A112,Extract_MSD_3006!$A$1:$CG$146,51,FALSE)</f>
        <v>Consommation cyclique</v>
      </c>
      <c r="E112" s="36" t="str">
        <f>VLOOKUP($A112,Extract_MSD_3006!$A$1:$CG$146,59,FALSE)</f>
        <v>Consommation Cyclique</v>
      </c>
      <c r="F112" s="36" t="str">
        <f>VLOOKUP($A112,Extract_MSD_3006!$A$1:$CG$146,60,FALSE)</f>
        <v>Au détail</v>
      </c>
      <c r="G112" s="36" t="str">
        <f>VLOOKUP($A112,Extract_MSD_3006!$A$1:$CG$146,61,FALSE)</f>
        <v>Spécialisation au détail</v>
      </c>
      <c r="H112" s="36" t="str">
        <f>VLOOKUP($A112,Extract_MSD_3006!$A$1:$CG$146,17,FALSE)</f>
        <v>Apparel Retail</v>
      </c>
      <c r="I112" s="37">
        <f>VLOOKUP($A112,Extract_MSD_3006!$A$1:$CG$146,20,FALSE)/1000</f>
        <v>137.266863</v>
      </c>
      <c r="J112" s="38">
        <f>VLOOKUP($A112,Extract_MSD_3006!$A$1:$CN$146,86,FALSE)/100</f>
        <v>0.29799639999999999</v>
      </c>
      <c r="K112" s="38">
        <f>VLOOKUP($A112,Extract_MSD_3006!$A$1:$CN$146,87,FALSE)/100</f>
        <v>0.63501010000000002</v>
      </c>
      <c r="L112" s="38">
        <f>VLOOKUP($A112,Extract_MSD_3006!$A$1:$CN$146,88,FALSE)/100</f>
        <v>-9.8387700000000008E-2</v>
      </c>
      <c r="M112" s="38">
        <f>VLOOKUP($A112,Extract_MSD_3006!$A$1:$CN$146,89,FALSE)/100</f>
        <v>0.1190015</v>
      </c>
      <c r="N112" s="38">
        <f>VLOOKUP($A112,Extract_MSD_3006!$A$1:$CN$146,90,FALSE)/100</f>
        <v>-0.14976149999999999</v>
      </c>
      <c r="O112" s="38">
        <f>VLOOKUP($A112,Extract_MSD_3006!$A$1:$CN$146,91,FALSE)/100</f>
        <v>0.44466220000000001</v>
      </c>
      <c r="P112" s="38">
        <f>VLOOKUP($A112,Extract_MSD_3006!$A$1:$CN$146,92,FALSE)/100</f>
        <v>-0.20468240000000001</v>
      </c>
      <c r="Q112" s="36" t="str">
        <f>VLOOKUP(A112,'Liste action 2025'!$A$1:$H$154,5,FALSE)</f>
        <v>Non</v>
      </c>
      <c r="R112" s="39" t="s">
        <v>2518</v>
      </c>
      <c r="S112" s="40" t="s">
        <v>2518</v>
      </c>
      <c r="T112" s="40" t="s">
        <v>2518</v>
      </c>
      <c r="U112" s="40" t="s">
        <v>2517</v>
      </c>
      <c r="V112" s="40" t="s">
        <v>2518</v>
      </c>
      <c r="W112" s="40" t="s">
        <v>2518</v>
      </c>
      <c r="X112" s="40" t="s">
        <v>2518</v>
      </c>
      <c r="Y112" s="40" t="s">
        <v>2518</v>
      </c>
      <c r="Z112" s="41" t="s">
        <v>2518</v>
      </c>
    </row>
    <row r="113" spans="1:26" x14ac:dyDescent="0.3">
      <c r="A113" s="35" t="s">
        <v>1016</v>
      </c>
      <c r="B113" s="36" t="str">
        <f>VLOOKUP($A113,Extract_MSD_3006!$A$1:$CG$146,9,FALSE)</f>
        <v>Allianz SE</v>
      </c>
      <c r="C113" s="36" t="str">
        <f>VLOOKUP($A113,Extract_MSD_3006!$A$1:$CG$146,8,FALSE)</f>
        <v>Allemagne</v>
      </c>
      <c r="D113" s="36" t="str">
        <f>VLOOKUP($A113,Extract_MSD_3006!$A$1:$CG$146,51,FALSE)</f>
        <v>Services financiers</v>
      </c>
      <c r="E113" s="36" t="str">
        <f>VLOOKUP($A113,Extract_MSD_3006!$A$1:$CG$146,59,FALSE)</f>
        <v>Services financiers</v>
      </c>
      <c r="F113" s="36" t="str">
        <f>VLOOKUP($A113,Extract_MSD_3006!$A$1:$CG$146,60,FALSE)</f>
        <v>Assurance</v>
      </c>
      <c r="G113" s="36" t="str">
        <f>VLOOKUP($A113,Extract_MSD_3006!$A$1:$CG$146,61,FALSE)</f>
        <v>Assurance: Multi lignes</v>
      </c>
      <c r="H113" s="36" t="str">
        <f>VLOOKUP($A113,Extract_MSD_3006!$A$1:$CG$146,17,FALSE)</f>
        <v>Insurance - Diversified</v>
      </c>
      <c r="I113" s="37">
        <f>VLOOKUP($A113,Extract_MSD_3006!$A$1:$CG$146,20,FALSE)/1000</f>
        <v>132.55254790000001</v>
      </c>
      <c r="J113" s="38">
        <f>VLOOKUP($A113,Extract_MSD_3006!$A$1:$CN$146,86,FALSE)/100</f>
        <v>0.2800165</v>
      </c>
      <c r="K113" s="38">
        <f>VLOOKUP($A113,Extract_MSD_3006!$A$1:$CN$146,87,FALSE)/100</f>
        <v>0.26107520000000001</v>
      </c>
      <c r="L113" s="38">
        <f>VLOOKUP($A113,Extract_MSD_3006!$A$1:$CN$146,88,FALSE)/100</f>
        <v>1.9504000000000001E-2</v>
      </c>
      <c r="M113" s="38">
        <f>VLOOKUP($A113,Extract_MSD_3006!$A$1:$CN$146,89,FALSE)/100</f>
        <v>8.2461400000000004E-2</v>
      </c>
      <c r="N113" s="38">
        <f>VLOOKUP($A113,Extract_MSD_3006!$A$1:$CN$146,90,FALSE)/100</f>
        <v>-3.70879E-2</v>
      </c>
      <c r="O113" s="38">
        <f>VLOOKUP($A113,Extract_MSD_3006!$A$1:$CN$146,91,FALSE)/100</f>
        <v>0.29838989999999999</v>
      </c>
      <c r="P113" s="38">
        <f>VLOOKUP($A113,Extract_MSD_3006!$A$1:$CN$146,92,FALSE)/100</f>
        <v>-4.3655400000000004E-2</v>
      </c>
      <c r="Q113" s="36" t="str">
        <f>VLOOKUP(A113,'Liste action 2025'!$A$1:$H$154,5,FALSE)</f>
        <v>Non</v>
      </c>
      <c r="R113" s="39" t="s">
        <v>2518</v>
      </c>
      <c r="S113" s="40" t="s">
        <v>2518</v>
      </c>
      <c r="T113" s="40" t="s">
        <v>2518</v>
      </c>
      <c r="U113" s="40" t="s">
        <v>2517</v>
      </c>
      <c r="V113" s="40" t="s">
        <v>2518</v>
      </c>
      <c r="W113" s="40" t="s">
        <v>2518</v>
      </c>
      <c r="X113" s="40" t="s">
        <v>2518</v>
      </c>
      <c r="Y113" s="40" t="s">
        <v>2518</v>
      </c>
      <c r="Z113" s="41" t="s">
        <v>2518</v>
      </c>
    </row>
    <row r="114" spans="1:26" x14ac:dyDescent="0.3">
      <c r="A114" s="35" t="s">
        <v>1054</v>
      </c>
      <c r="B114" s="36" t="str">
        <f>VLOOKUP($A114,Extract_MSD_3006!$A$1:$CG$146,9,FALSE)</f>
        <v>Anheuser-Busch InBev SA/NV</v>
      </c>
      <c r="C114" s="36" t="str">
        <f>VLOOKUP($A114,Extract_MSD_3006!$A$1:$CG$146,8,FALSE)</f>
        <v>Belgique</v>
      </c>
      <c r="D114" s="36" t="str">
        <f>VLOOKUP($A114,Extract_MSD_3006!$A$1:$CG$146,51,FALSE)</f>
        <v>Consommation défensive</v>
      </c>
      <c r="E114" s="36" t="str">
        <f>VLOOKUP($A114,Extract_MSD_3006!$A$1:$CG$146,59,FALSE)</f>
        <v>Biens de consommation non cyclique</v>
      </c>
      <c r="F114" s="36" t="str">
        <f>VLOOKUP($A114,Extract_MSD_3006!$A$1:$CG$146,60,FALSE)</f>
        <v>Aliments,boissons et Tabac</v>
      </c>
      <c r="G114" s="36" t="str">
        <f>VLOOKUP($A114,Extract_MSD_3006!$A$1:$CG$146,61,FALSE)</f>
        <v>Boissons: Brasseurs et distilleries</v>
      </c>
      <c r="H114" s="36" t="str">
        <f>VLOOKUP($A114,Extract_MSD_3006!$A$1:$CG$146,17,FALSE)</f>
        <v>Boissons - Brasseurs</v>
      </c>
      <c r="I114" s="37">
        <f>VLOOKUP($A114,Extract_MSD_3006!$A$1:$CG$146,20,FALSE)/1000</f>
        <v>113.88620200000001</v>
      </c>
      <c r="J114" s="38">
        <f>VLOOKUP($A114,Extract_MSD_3006!$A$1:$CN$146,86,FALSE)/100</f>
        <v>-0.16004789999999999</v>
      </c>
      <c r="K114" s="38">
        <f>VLOOKUP($A114,Extract_MSD_3006!$A$1:$CN$146,87,FALSE)/100</f>
        <v>5.1537199999999998E-2</v>
      </c>
      <c r="L114" s="38">
        <f>VLOOKUP($A114,Extract_MSD_3006!$A$1:$CN$146,88,FALSE)/100</f>
        <v>6.7707400000000001E-2</v>
      </c>
      <c r="M114" s="38">
        <f>VLOOKUP($A114,Extract_MSD_3006!$A$1:$CN$146,89,FALSE)/100</f>
        <v>-5.8586200000000005E-2</v>
      </c>
      <c r="N114" s="38">
        <f>VLOOKUP($A114,Extract_MSD_3006!$A$1:$CN$146,90,FALSE)/100</f>
        <v>-0.2090496</v>
      </c>
      <c r="O114" s="38">
        <f>VLOOKUP($A114,Extract_MSD_3006!$A$1:$CN$146,91,FALSE)/100</f>
        <v>0.2913345</v>
      </c>
      <c r="P114" s="38">
        <f>VLOOKUP($A114,Extract_MSD_3006!$A$1:$CN$146,92,FALSE)/100</f>
        <v>-0.35037039999999997</v>
      </c>
      <c r="Q114" s="36" t="str">
        <f>VLOOKUP(A114,'Liste action 2025'!$A$1:$H$154,5,FALSE)</f>
        <v>Non</v>
      </c>
      <c r="R114" s="39" t="s">
        <v>2518</v>
      </c>
      <c r="S114" s="40" t="s">
        <v>2518</v>
      </c>
      <c r="T114" s="40" t="s">
        <v>2518</v>
      </c>
      <c r="U114" s="40" t="s">
        <v>2517</v>
      </c>
      <c r="V114" s="40" t="s">
        <v>2518</v>
      </c>
      <c r="W114" s="40" t="s">
        <v>2518</v>
      </c>
      <c r="X114" s="40" t="s">
        <v>2518</v>
      </c>
      <c r="Y114" s="40" t="s">
        <v>2518</v>
      </c>
      <c r="Z114" s="41" t="s">
        <v>2518</v>
      </c>
    </row>
    <row r="115" spans="1:26" x14ac:dyDescent="0.3">
      <c r="A115" s="35" t="s">
        <v>1040</v>
      </c>
      <c r="B115" s="36" t="str">
        <f>VLOOKUP($A115,Extract_MSD_3006!$A$1:$CG$146,9,FALSE)</f>
        <v>Prosus NV</v>
      </c>
      <c r="C115" s="36" t="str">
        <f>VLOOKUP($A115,Extract_MSD_3006!$A$1:$CG$146,8,FALSE)</f>
        <v>Pays-Bas</v>
      </c>
      <c r="D115" s="36" t="str">
        <f>VLOOKUP($A115,Extract_MSD_3006!$A$1:$CG$146,51,FALSE)</f>
        <v>Communication Services</v>
      </c>
      <c r="E115" s="36" t="str">
        <f>VLOOKUP($A115,Extract_MSD_3006!$A$1:$CG$146,59,FALSE)</f>
        <v>Technologie</v>
      </c>
      <c r="F115" s="36" t="str">
        <f>VLOOKUP($A115,Extract_MSD_3006!$A$1:$CG$146,60,FALSE)</f>
        <v>Technologies de l'information</v>
      </c>
      <c r="G115" s="36" t="str">
        <f>VLOOKUP($A115,Extract_MSD_3006!$A$1:$CG$146,61,FALSE)</f>
        <v>Logiciels et systèmes de services informatiques</v>
      </c>
      <c r="H115" s="36" t="str">
        <f>VLOOKUP($A115,Extract_MSD_3006!$A$1:$CG$146,17,FALSE)</f>
        <v>Internet Content &amp; Information</v>
      </c>
      <c r="I115" s="37">
        <f>VLOOKUP($A115,Extract_MSD_3006!$A$1:$CG$146,20,FALSE)/1000</f>
        <v>106.9956751</v>
      </c>
      <c r="J115" s="38">
        <f>VLOOKUP($A115,Extract_MSD_3006!$A$1:$CN$146,86,FALSE)/100</f>
        <v>0.42486570000000001</v>
      </c>
      <c r="K115" s="38">
        <f>VLOOKUP($A115,Extract_MSD_3006!$A$1:$CN$146,87,FALSE)/100</f>
        <v>-8.5041499999999992E-2</v>
      </c>
      <c r="L115" s="38">
        <f>VLOOKUP($A115,Extract_MSD_3006!$A$1:$CN$146,88,FALSE)/100</f>
        <v>-0.12158300000000001</v>
      </c>
      <c r="M115" s="38">
        <f>VLOOKUP($A115,Extract_MSD_3006!$A$1:$CN$146,89,FALSE)/100</f>
        <v>-0.1662517</v>
      </c>
      <c r="N115" s="38">
        <f>VLOOKUP($A115,Extract_MSD_3006!$A$1:$CN$146,90,FALSE)/100</f>
        <v>0.32977600000000001</v>
      </c>
      <c r="O115" s="38">
        <f>VLOOKUP($A115,Extract_MSD_3006!$A$1:$CN$146,91,FALSE)/100</f>
        <v>0</v>
      </c>
      <c r="P115" s="38">
        <f>VLOOKUP($A115,Extract_MSD_3006!$A$1:$CN$146,92,FALSE)/100</f>
        <v>0</v>
      </c>
      <c r="Q115" s="36" t="str">
        <f>VLOOKUP(A115,'Liste action 2025'!$A$1:$H$154,5,FALSE)</f>
        <v>Non</v>
      </c>
      <c r="R115" s="39" t="s">
        <v>2518</v>
      </c>
      <c r="S115" s="40" t="s">
        <v>2518</v>
      </c>
      <c r="T115" s="40" t="s">
        <v>2518</v>
      </c>
      <c r="U115" s="40" t="s">
        <v>2517</v>
      </c>
      <c r="V115" s="40" t="s">
        <v>2518</v>
      </c>
      <c r="W115" s="40" t="s">
        <v>2518</v>
      </c>
      <c r="X115" s="40" t="s">
        <v>2518</v>
      </c>
      <c r="Y115" s="40" t="s">
        <v>2518</v>
      </c>
      <c r="Z115" s="41" t="s">
        <v>2518</v>
      </c>
    </row>
    <row r="116" spans="1:26" x14ac:dyDescent="0.3">
      <c r="A116" s="35" t="s">
        <v>985</v>
      </c>
      <c r="B116" s="36" t="str">
        <f>VLOOKUP($A116,Extract_MSD_3006!$A$1:$CG$146,9,FALSE)</f>
        <v>Iberdrola SA</v>
      </c>
      <c r="C116" s="36" t="str">
        <f>VLOOKUP($A116,Extract_MSD_3006!$A$1:$CG$146,8,FALSE)</f>
        <v>Espagne</v>
      </c>
      <c r="D116" s="36" t="str">
        <f>VLOOKUP($A116,Extract_MSD_3006!$A$1:$CG$146,51,FALSE)</f>
        <v>Servs au public</v>
      </c>
      <c r="E116" s="36" t="str">
        <f>VLOOKUP($A116,Extract_MSD_3006!$A$1:$CG$146,59,FALSE)</f>
        <v>Servs au public</v>
      </c>
      <c r="F116" s="36" t="str">
        <f>VLOOKUP($A116,Extract_MSD_3006!$A$1:$CG$146,60,FALSE)</f>
        <v>Servs au public</v>
      </c>
      <c r="G116" s="36" t="str">
        <f>VLOOKUP($A116,Extract_MSD_3006!$A$1:$CG$146,61,FALSE)</f>
        <v>Serv au pblc: Electricité</v>
      </c>
      <c r="H116" s="36" t="str">
        <f>VLOOKUP($A116,Extract_MSD_3006!$A$1:$CG$146,17,FALSE)</f>
        <v>Utilities - Diversified</v>
      </c>
      <c r="I116" s="37">
        <f>VLOOKUP($A116,Extract_MSD_3006!$A$1:$CG$146,20,FALSE)/1000</f>
        <v>101.86799999999999</v>
      </c>
      <c r="J116" s="38">
        <f>VLOOKUP($A116,Extract_MSD_3006!$A$1:$CN$146,86,FALSE)/100</f>
        <v>0.16748100000000002</v>
      </c>
      <c r="K116" s="38">
        <f>VLOOKUP($A116,Extract_MSD_3006!$A$1:$CN$146,87,FALSE)/100</f>
        <v>0.13183899999999998</v>
      </c>
      <c r="L116" s="38">
        <f>VLOOKUP($A116,Extract_MSD_3006!$A$1:$CN$146,88,FALSE)/100</f>
        <v>8.4888600000000008E-2</v>
      </c>
      <c r="M116" s="38">
        <f>VLOOKUP($A116,Extract_MSD_3006!$A$1:$CN$146,89,FALSE)/100</f>
        <v>-7.4188000000000004E-2</v>
      </c>
      <c r="N116" s="38">
        <f>VLOOKUP($A116,Extract_MSD_3006!$A$1:$CN$146,90,FALSE)/100</f>
        <v>0.3180828</v>
      </c>
      <c r="O116" s="38">
        <f>VLOOKUP($A116,Extract_MSD_3006!$A$1:$CN$146,91,FALSE)/100</f>
        <v>0.35807920000000004</v>
      </c>
      <c r="P116" s="38">
        <f>VLOOKUP($A116,Extract_MSD_3006!$A$1:$CN$146,92,FALSE)/100</f>
        <v>0.13684209999999999</v>
      </c>
      <c r="Q116" s="36" t="str">
        <f>VLOOKUP(A116,'Liste action 2025'!$A$1:$H$154,5,FALSE)</f>
        <v>Non</v>
      </c>
      <c r="R116" s="39" t="s">
        <v>2517</v>
      </c>
      <c r="S116" s="40" t="s">
        <v>2518</v>
      </c>
      <c r="T116" s="40" t="s">
        <v>2518</v>
      </c>
      <c r="U116" s="40" t="s">
        <v>2517</v>
      </c>
      <c r="V116" s="40" t="s">
        <v>2518</v>
      </c>
      <c r="W116" s="40" t="s">
        <v>2518</v>
      </c>
      <c r="X116" s="40" t="s">
        <v>2518</v>
      </c>
      <c r="Y116" s="40" t="s">
        <v>2518</v>
      </c>
      <c r="Z116" s="41" t="s">
        <v>2518</v>
      </c>
    </row>
    <row r="117" spans="1:26" x14ac:dyDescent="0.3">
      <c r="A117" s="35" t="s">
        <v>993</v>
      </c>
      <c r="B117" s="36" t="str">
        <f>VLOOKUP($A117,Extract_MSD_3006!$A$1:$CG$146,9,FALSE)</f>
        <v>Banco Santander SA</v>
      </c>
      <c r="C117" s="36" t="str">
        <f>VLOOKUP($A117,Extract_MSD_3006!$A$1:$CG$146,8,FALSE)</f>
        <v>Espagne</v>
      </c>
      <c r="D117" s="36" t="str">
        <f>VLOOKUP($A117,Extract_MSD_3006!$A$1:$CG$146,51,FALSE)</f>
        <v>Services financiers</v>
      </c>
      <c r="E117" s="36" t="str">
        <f>VLOOKUP($A117,Extract_MSD_3006!$A$1:$CG$146,59,FALSE)</f>
        <v>Services financiers</v>
      </c>
      <c r="F117" s="36" t="str">
        <f>VLOOKUP($A117,Extract_MSD_3006!$A$1:$CG$146,60,FALSE)</f>
        <v>Banques</v>
      </c>
      <c r="G117" s="36" t="str">
        <f>VLOOKUP($A117,Extract_MSD_3006!$A$1:$CG$146,61,FALSE)</f>
        <v>Baques: Diversifiées</v>
      </c>
      <c r="H117" s="36" t="str">
        <f>VLOOKUP($A117,Extract_MSD_3006!$A$1:$CG$146,17,FALSE)</f>
        <v>Banks - Diversified</v>
      </c>
      <c r="I117" s="37">
        <f>VLOOKUP($A117,Extract_MSD_3006!$A$1:$CG$146,20,FALSE)/1000</f>
        <v>104.6134424</v>
      </c>
      <c r="J117" s="38">
        <f>VLOOKUP($A117,Extract_MSD_3006!$A$1:$CN$146,86,FALSE)/100</f>
        <v>0.23283500000000001</v>
      </c>
      <c r="K117" s="38">
        <f>VLOOKUP($A117,Extract_MSD_3006!$A$1:$CN$146,87,FALSE)/100</f>
        <v>0.39875109999999997</v>
      </c>
      <c r="L117" s="38">
        <f>VLOOKUP($A117,Extract_MSD_3006!$A$1:$CN$146,88,FALSE)/100</f>
        <v>-9.5902000000000001E-3</v>
      </c>
      <c r="M117" s="38">
        <f>VLOOKUP($A117,Extract_MSD_3006!$A$1:$CN$146,89,FALSE)/100</f>
        <v>0.18853429999999999</v>
      </c>
      <c r="N117" s="38">
        <f>VLOOKUP($A117,Extract_MSD_3006!$A$1:$CN$146,90,FALSE)/100</f>
        <v>-0.2899872</v>
      </c>
      <c r="O117" s="38">
        <f>VLOOKUP($A117,Extract_MSD_3006!$A$1:$CN$146,91,FALSE)/100</f>
        <v>-3.2721E-3</v>
      </c>
      <c r="P117" s="38">
        <f>VLOOKUP($A117,Extract_MSD_3006!$A$1:$CN$146,92,FALSE)/100</f>
        <v>-0.23471440000000002</v>
      </c>
      <c r="Q117" s="36" t="str">
        <f>VLOOKUP(A117,'Liste action 2025'!$A$1:$H$154,5,FALSE)</f>
        <v>Non</v>
      </c>
      <c r="R117" s="39" t="s">
        <v>2518</v>
      </c>
      <c r="S117" s="40" t="s">
        <v>2518</v>
      </c>
      <c r="T117" s="40" t="s">
        <v>2518</v>
      </c>
      <c r="U117" s="40" t="s">
        <v>2517</v>
      </c>
      <c r="V117" s="40" t="s">
        <v>2518</v>
      </c>
      <c r="W117" s="40" t="s">
        <v>2518</v>
      </c>
      <c r="X117" s="40" t="s">
        <v>2518</v>
      </c>
      <c r="Y117" s="40" t="s">
        <v>2518</v>
      </c>
      <c r="Z117" s="41" t="s">
        <v>2518</v>
      </c>
    </row>
    <row r="118" spans="1:26" x14ac:dyDescent="0.3">
      <c r="A118" s="35" t="s">
        <v>998</v>
      </c>
      <c r="B118" s="36" t="str">
        <f>VLOOKUP($A118,Extract_MSD_3006!$A$1:$CG$146,9,FALSE)</f>
        <v>Intesa Sanpaolo</v>
      </c>
      <c r="C118" s="36" t="str">
        <f>VLOOKUP($A118,Extract_MSD_3006!$A$1:$CG$146,8,FALSE)</f>
        <v>Italie</v>
      </c>
      <c r="D118" s="36" t="str">
        <f>VLOOKUP($A118,Extract_MSD_3006!$A$1:$CG$146,51,FALSE)</f>
        <v>Services financiers</v>
      </c>
      <c r="E118" s="36" t="str">
        <f>VLOOKUP($A118,Extract_MSD_3006!$A$1:$CG$146,59,FALSE)</f>
        <v>Services financiers</v>
      </c>
      <c r="F118" s="36" t="str">
        <f>VLOOKUP($A118,Extract_MSD_3006!$A$1:$CG$146,60,FALSE)</f>
        <v>Banques</v>
      </c>
      <c r="G118" s="36" t="str">
        <f>VLOOKUP($A118,Extract_MSD_3006!$A$1:$CG$146,61,FALSE)</f>
        <v>Baques: Diversifiées</v>
      </c>
      <c r="H118" s="36" t="str">
        <f>VLOOKUP($A118,Extract_MSD_3006!$A$1:$CG$146,17,FALSE)</f>
        <v>Banks - Regional</v>
      </c>
      <c r="I118" s="37">
        <f>VLOOKUP($A118,Extract_MSD_3006!$A$1:$CG$146,20,FALSE)/1000</f>
        <v>86.094766399999997</v>
      </c>
      <c r="J118" s="38">
        <f>VLOOKUP($A118,Extract_MSD_3006!$A$1:$CN$146,86,FALSE)/100</f>
        <v>0.58312839999999999</v>
      </c>
      <c r="K118" s="38">
        <f>VLOOKUP($A118,Extract_MSD_3006!$A$1:$CN$146,87,FALSE)/100</f>
        <v>0.3847931</v>
      </c>
      <c r="L118" s="38">
        <f>VLOOKUP($A118,Extract_MSD_3006!$A$1:$CN$146,88,FALSE)/100</f>
        <v>-1.9041300000000001E-2</v>
      </c>
      <c r="M118" s="38">
        <f>VLOOKUP($A118,Extract_MSD_3006!$A$1:$CN$146,89,FALSE)/100</f>
        <v>0.2930566</v>
      </c>
      <c r="N118" s="38">
        <f>VLOOKUP($A118,Extract_MSD_3006!$A$1:$CN$146,90,FALSE)/100</f>
        <v>-0.18560780000000002</v>
      </c>
      <c r="O118" s="38">
        <f>VLOOKUP($A118,Extract_MSD_3006!$A$1:$CN$146,91,FALSE)/100</f>
        <v>0.31224869999999999</v>
      </c>
      <c r="P118" s="38">
        <f>VLOOKUP($A118,Extract_MSD_3006!$A$1:$CN$146,92,FALSE)/100</f>
        <v>-0.22642600000000002</v>
      </c>
      <c r="Q118" s="36" t="str">
        <f>VLOOKUP(A118,'Liste action 2025'!$A$1:$H$154,5,FALSE)</f>
        <v>Non</v>
      </c>
      <c r="R118" s="39" t="s">
        <v>2518</v>
      </c>
      <c r="S118" s="40" t="s">
        <v>2518</v>
      </c>
      <c r="T118" s="40" t="s">
        <v>2518</v>
      </c>
      <c r="U118" s="40" t="s">
        <v>2517</v>
      </c>
      <c r="V118" s="40" t="s">
        <v>2518</v>
      </c>
      <c r="W118" s="40" t="s">
        <v>2518</v>
      </c>
      <c r="X118" s="40" t="s">
        <v>2518</v>
      </c>
      <c r="Y118" s="40" t="s">
        <v>2518</v>
      </c>
      <c r="Z118" s="41" t="s">
        <v>2518</v>
      </c>
    </row>
    <row r="119" spans="1:26" x14ac:dyDescent="0.3">
      <c r="A119" s="35" t="s">
        <v>1067</v>
      </c>
      <c r="B119" s="36" t="str">
        <f>VLOOKUP($A119,Extract_MSD_3006!$A$1:$CG$146,9,FALSE)</f>
        <v>Ferrari NV</v>
      </c>
      <c r="C119" s="36" t="str">
        <f>VLOOKUP($A119,Extract_MSD_3006!$A$1:$CG$146,8,FALSE)</f>
        <v>Italie</v>
      </c>
      <c r="D119" s="36" t="str">
        <f>VLOOKUP($A119,Extract_MSD_3006!$A$1:$CG$146,51,FALSE)</f>
        <v>Consommation cyclique</v>
      </c>
      <c r="E119" s="36" t="str">
        <f>VLOOKUP($A119,Extract_MSD_3006!$A$1:$CG$146,59,FALSE)</f>
        <v>Consommation Cyclique</v>
      </c>
      <c r="F119" s="36" t="str">
        <f>VLOOKUP($A119,Extract_MSD_3006!$A$1:$CG$146,60,FALSE)</f>
        <v>Voitures &amp; Pièces auto</v>
      </c>
      <c r="G119" s="36" t="str">
        <f>VLOOKUP($A119,Extract_MSD_3006!$A$1:$CG$146,61,FALSE)</f>
        <v>Automobiles</v>
      </c>
      <c r="H119" s="36" t="str">
        <f>VLOOKUP($A119,Extract_MSD_3006!$A$1:$CG$146,17,FALSE)</f>
        <v>Auto Manufacturers</v>
      </c>
      <c r="I119" s="37">
        <f>VLOOKUP($A119,Extract_MSD_3006!$A$1:$CG$146,20,FALSE)/1000</f>
        <v>74.845335999999989</v>
      </c>
      <c r="J119" s="38">
        <f>VLOOKUP($A119,Extract_MSD_3006!$A$1:$CN$146,86,FALSE)/100</f>
        <v>0.35924970000000001</v>
      </c>
      <c r="K119" s="38">
        <f>VLOOKUP($A119,Extract_MSD_3006!$A$1:$CN$146,87,FALSE)/100</f>
        <v>0.53351649999999995</v>
      </c>
      <c r="L119" s="38">
        <f>VLOOKUP($A119,Extract_MSD_3006!$A$1:$CN$146,88,FALSE)/100</f>
        <v>-0.1140132</v>
      </c>
      <c r="M119" s="38">
        <f>VLOOKUP($A119,Extract_MSD_3006!$A$1:$CN$146,89,FALSE)/100</f>
        <v>0.21053270000000002</v>
      </c>
      <c r="N119" s="38">
        <f>VLOOKUP($A119,Extract_MSD_3006!$A$1:$CN$146,90,FALSE)/100</f>
        <v>0.28316429999999998</v>
      </c>
      <c r="O119" s="38">
        <f>VLOOKUP($A119,Extract_MSD_3006!$A$1:$CN$146,91,FALSE)/100</f>
        <v>0.7161788</v>
      </c>
      <c r="P119" s="38">
        <f>VLOOKUP($A119,Extract_MSD_3006!$A$1:$CN$146,92,FALSE)/100</f>
        <v>4.574E-4</v>
      </c>
      <c r="Q119" s="36" t="str">
        <f>VLOOKUP(A119,'Liste action 2025'!$A$1:$H$154,5,FALSE)</f>
        <v>Non</v>
      </c>
      <c r="R119" s="39" t="s">
        <v>2518</v>
      </c>
      <c r="S119" s="40" t="s">
        <v>2518</v>
      </c>
      <c r="T119" s="40" t="s">
        <v>2518</v>
      </c>
      <c r="U119" s="40" t="s">
        <v>2517</v>
      </c>
      <c r="V119" s="40" t="s">
        <v>2518</v>
      </c>
      <c r="W119" s="40" t="s">
        <v>2518</v>
      </c>
      <c r="X119" s="40" t="s">
        <v>2518</v>
      </c>
      <c r="Y119" s="40" t="s">
        <v>2518</v>
      </c>
      <c r="Z119" s="41" t="s">
        <v>2518</v>
      </c>
    </row>
    <row r="120" spans="1:26" x14ac:dyDescent="0.3">
      <c r="A120" s="35" t="s">
        <v>1001</v>
      </c>
      <c r="B120" s="36" t="str">
        <f>VLOOKUP($A120,Extract_MSD_3006!$A$1:$CG$146,9,FALSE)</f>
        <v>UniCredit SpA</v>
      </c>
      <c r="C120" s="36" t="str">
        <f>VLOOKUP($A120,Extract_MSD_3006!$A$1:$CG$146,8,FALSE)</f>
        <v>Italie</v>
      </c>
      <c r="D120" s="36" t="str">
        <f>VLOOKUP($A120,Extract_MSD_3006!$A$1:$CG$146,51,FALSE)</f>
        <v>Services financiers</v>
      </c>
      <c r="E120" s="36" t="str">
        <f>VLOOKUP($A120,Extract_MSD_3006!$A$1:$CG$146,59,FALSE)</f>
        <v>Services financiers</v>
      </c>
      <c r="F120" s="36" t="str">
        <f>VLOOKUP($A120,Extract_MSD_3006!$A$1:$CG$146,60,FALSE)</f>
        <v>Banques</v>
      </c>
      <c r="G120" s="36" t="str">
        <f>VLOOKUP($A120,Extract_MSD_3006!$A$1:$CG$146,61,FALSE)</f>
        <v>Baques: Diversifiées</v>
      </c>
      <c r="H120" s="36" t="str">
        <f>VLOOKUP($A120,Extract_MSD_3006!$A$1:$CG$146,17,FALSE)</f>
        <v>Banks - Regional</v>
      </c>
      <c r="I120" s="37">
        <f>VLOOKUP($A120,Extract_MSD_3006!$A$1:$CG$146,20,FALSE)/1000</f>
        <v>87.492933800000003</v>
      </c>
      <c r="J120" s="38">
        <f>VLOOKUP($A120,Extract_MSD_3006!$A$1:$CN$146,86,FALSE)/100</f>
        <v>0.67938129999999997</v>
      </c>
      <c r="K120" s="38">
        <f>VLOOKUP($A120,Extract_MSD_3006!$A$1:$CN$146,87,FALSE)/100</f>
        <v>0.92527119999999996</v>
      </c>
      <c r="L120" s="38">
        <f>VLOOKUP($A120,Extract_MSD_3006!$A$1:$CN$146,88,FALSE)/100</f>
        <v>1.96397E-2</v>
      </c>
      <c r="M120" s="38">
        <f>VLOOKUP($A120,Extract_MSD_3006!$A$1:$CN$146,89,FALSE)/100</f>
        <v>0.7866109</v>
      </c>
      <c r="N120" s="38">
        <f>VLOOKUP($A120,Extract_MSD_3006!$A$1:$CN$146,90,FALSE)/100</f>
        <v>-0.41259599999999996</v>
      </c>
      <c r="O120" s="38">
        <f>VLOOKUP($A120,Extract_MSD_3006!$A$1:$CN$146,91,FALSE)/100</f>
        <v>0.3432383</v>
      </c>
      <c r="P120" s="38">
        <f>VLOOKUP($A120,Extract_MSD_3006!$A$1:$CN$146,92,FALSE)/100</f>
        <v>-0.34429460000000001</v>
      </c>
      <c r="Q120" s="36" t="str">
        <f>VLOOKUP(A120,'Liste action 2025'!$A$1:$H$154,5,FALSE)</f>
        <v>Non</v>
      </c>
      <c r="R120" s="39" t="s">
        <v>2518</v>
      </c>
      <c r="S120" s="40" t="s">
        <v>2518</v>
      </c>
      <c r="T120" s="40" t="s">
        <v>2518</v>
      </c>
      <c r="U120" s="40" t="s">
        <v>2517</v>
      </c>
      <c r="V120" s="40" t="s">
        <v>2518</v>
      </c>
      <c r="W120" s="40" t="s">
        <v>2518</v>
      </c>
      <c r="X120" s="40" t="s">
        <v>2518</v>
      </c>
      <c r="Y120" s="40" t="s">
        <v>2518</v>
      </c>
      <c r="Z120" s="41" t="s">
        <v>2518</v>
      </c>
    </row>
    <row r="121" spans="1:26" x14ac:dyDescent="0.3">
      <c r="A121" s="35" t="s">
        <v>983</v>
      </c>
      <c r="B121" s="36" t="str">
        <f>VLOOKUP($A121,Extract_MSD_3006!$A$1:$CG$146,9,FALSE)</f>
        <v>Enel SpA</v>
      </c>
      <c r="C121" s="36" t="str">
        <f>VLOOKUP($A121,Extract_MSD_3006!$A$1:$CG$146,8,FALSE)</f>
        <v>Italie</v>
      </c>
      <c r="D121" s="36" t="str">
        <f>VLOOKUP($A121,Extract_MSD_3006!$A$1:$CG$146,51,FALSE)</f>
        <v>Servs au public</v>
      </c>
      <c r="E121" s="36" t="str">
        <f>VLOOKUP($A121,Extract_MSD_3006!$A$1:$CG$146,59,FALSE)</f>
        <v>Servs au public</v>
      </c>
      <c r="F121" s="36" t="str">
        <f>VLOOKUP($A121,Extract_MSD_3006!$A$1:$CG$146,60,FALSE)</f>
        <v>Servs au public</v>
      </c>
      <c r="G121" s="36" t="str">
        <f>VLOOKUP($A121,Extract_MSD_3006!$A$1:$CG$146,61,FALSE)</f>
        <v>Serv au pblc: Electricité</v>
      </c>
      <c r="H121" s="36" t="str">
        <f>VLOOKUP($A121,Extract_MSD_3006!$A$1:$CG$146,17,FALSE)</f>
        <v>Utilities - Diversified</v>
      </c>
      <c r="I121" s="37">
        <f>VLOOKUP($A121,Extract_MSD_3006!$A$1:$CG$146,20,FALSE)/1000</f>
        <v>81.8968512</v>
      </c>
      <c r="J121" s="38">
        <f>VLOOKUP($A121,Extract_MSD_3006!$A$1:$CN$146,86,FALSE)/100</f>
        <v>8.7072800000000006E-2</v>
      </c>
      <c r="K121" s="38">
        <f>VLOOKUP($A121,Extract_MSD_3006!$A$1:$CN$146,87,FALSE)/100</f>
        <v>0.41749499999999995</v>
      </c>
      <c r="L121" s="38">
        <f>VLOOKUP($A121,Extract_MSD_3006!$A$1:$CN$146,88,FALSE)/100</f>
        <v>-0.23218849999999999</v>
      </c>
      <c r="M121" s="38">
        <f>VLOOKUP($A121,Extract_MSD_3006!$A$1:$CN$146,89,FALSE)/100</f>
        <v>-0.11111409999999999</v>
      </c>
      <c r="N121" s="38">
        <f>VLOOKUP($A121,Extract_MSD_3006!$A$1:$CN$146,90,FALSE)/100</f>
        <v>0.21662900000000002</v>
      </c>
      <c r="O121" s="38">
        <f>VLOOKUP($A121,Extract_MSD_3006!$A$1:$CN$146,91,FALSE)/100</f>
        <v>0.45757340000000002</v>
      </c>
      <c r="P121" s="38">
        <f>VLOOKUP($A121,Extract_MSD_3006!$A$1:$CN$146,92,FALSE)/100</f>
        <v>2.9434700000000001E-2</v>
      </c>
      <c r="Q121" s="36" t="str">
        <f>VLOOKUP(A121,'Liste action 2025'!$A$1:$H$154,5,FALSE)</f>
        <v>Non</v>
      </c>
      <c r="R121" s="39" t="s">
        <v>2518</v>
      </c>
      <c r="S121" s="40" t="s">
        <v>2518</v>
      </c>
      <c r="T121" s="40" t="s">
        <v>2518</v>
      </c>
      <c r="U121" s="40" t="s">
        <v>2517</v>
      </c>
      <c r="V121" s="40" t="s">
        <v>2518</v>
      </c>
      <c r="W121" s="40" t="s">
        <v>2518</v>
      </c>
      <c r="X121" s="40" t="s">
        <v>2518</v>
      </c>
      <c r="Y121" s="40" t="s">
        <v>2518</v>
      </c>
      <c r="Z121" s="41" t="s">
        <v>2518</v>
      </c>
    </row>
    <row r="122" spans="1:26" x14ac:dyDescent="0.3">
      <c r="A122" s="35" t="s">
        <v>1018</v>
      </c>
      <c r="B122" s="36" t="str">
        <f>VLOOKUP($A122,Extract_MSD_3006!$A$1:$CG$146,9,FALSE)</f>
        <v>Munchener Ruckversicherungs-Gesellschaft AG</v>
      </c>
      <c r="C122" s="36" t="str">
        <f>VLOOKUP($A122,Extract_MSD_3006!$A$1:$CG$146,8,FALSE)</f>
        <v>Allemagne</v>
      </c>
      <c r="D122" s="36" t="str">
        <f>VLOOKUP($A122,Extract_MSD_3006!$A$1:$CG$146,51,FALSE)</f>
        <v>Services financiers</v>
      </c>
      <c r="E122" s="36" t="str">
        <f>VLOOKUP($A122,Extract_MSD_3006!$A$1:$CG$146,59,FALSE)</f>
        <v>Services financiers</v>
      </c>
      <c r="F122" s="36" t="str">
        <f>VLOOKUP($A122,Extract_MSD_3006!$A$1:$CG$146,60,FALSE)</f>
        <v>Assurance</v>
      </c>
      <c r="G122" s="36" t="str">
        <f>VLOOKUP($A122,Extract_MSD_3006!$A$1:$CG$146,61,FALSE)</f>
        <v>Assurance: Multi lignes</v>
      </c>
      <c r="H122" s="36" t="str">
        <f>VLOOKUP($A122,Extract_MSD_3006!$A$1:$CG$146,17,FALSE)</f>
        <v>Insurance - Reinsurance</v>
      </c>
      <c r="I122" s="37">
        <f>VLOOKUP($A122,Extract_MSD_3006!$A$1:$CG$146,20,FALSE)/1000</f>
        <v>72.273526099999998</v>
      </c>
      <c r="J122" s="38">
        <f>VLOOKUP($A122,Extract_MSD_3006!$A$1:$CN$146,86,FALSE)/100</f>
        <v>0.33857640000000006</v>
      </c>
      <c r="K122" s="38">
        <f>VLOOKUP($A122,Extract_MSD_3006!$A$1:$CN$146,87,FALSE)/100</f>
        <v>0.27203949999999999</v>
      </c>
      <c r="L122" s="38">
        <f>VLOOKUP($A122,Extract_MSD_3006!$A$1:$CN$146,88,FALSE)/100</f>
        <v>0.20921299999999998</v>
      </c>
      <c r="M122" s="38">
        <f>VLOOKUP($A122,Extract_MSD_3006!$A$1:$CN$146,89,FALSE)/100</f>
        <v>0.1132619</v>
      </c>
      <c r="N122" s="38">
        <f>VLOOKUP($A122,Extract_MSD_3006!$A$1:$CN$146,90,FALSE)/100</f>
        <v>-3.9543700000000001E-2</v>
      </c>
      <c r="O122" s="38">
        <f>VLOOKUP($A122,Extract_MSD_3006!$A$1:$CN$146,91,FALSE)/100</f>
        <v>0.4287589</v>
      </c>
      <c r="P122" s="38">
        <f>VLOOKUP($A122,Extract_MSD_3006!$A$1:$CN$146,92,FALSE)/100</f>
        <v>0.1017981</v>
      </c>
      <c r="Q122" s="36" t="str">
        <f>VLOOKUP(A122,'Liste action 2025'!$A$1:$H$154,5,FALSE)</f>
        <v>Non</v>
      </c>
      <c r="R122" s="39" t="s">
        <v>2518</v>
      </c>
      <c r="S122" s="40" t="s">
        <v>2518</v>
      </c>
      <c r="T122" s="40" t="s">
        <v>2518</v>
      </c>
      <c r="U122" s="40" t="s">
        <v>2517</v>
      </c>
      <c r="V122" s="40" t="s">
        <v>2518</v>
      </c>
      <c r="W122" s="40" t="s">
        <v>2518</v>
      </c>
      <c r="X122" s="40" t="s">
        <v>2518</v>
      </c>
      <c r="Y122" s="40" t="s">
        <v>2518</v>
      </c>
      <c r="Z122" s="41" t="s">
        <v>2518</v>
      </c>
    </row>
    <row r="123" spans="1:26" x14ac:dyDescent="0.3">
      <c r="A123" s="35" t="s">
        <v>994</v>
      </c>
      <c r="B123" s="36" t="str">
        <f>VLOOKUP($A123,Extract_MSD_3006!$A$1:$CG$146,9,FALSE)</f>
        <v>Banco Bilbao Vizcaya Argentaria SA</v>
      </c>
      <c r="C123" s="36" t="str">
        <f>VLOOKUP($A123,Extract_MSD_3006!$A$1:$CG$146,8,FALSE)</f>
        <v>Espagne</v>
      </c>
      <c r="D123" s="36" t="str">
        <f>VLOOKUP($A123,Extract_MSD_3006!$A$1:$CG$146,51,FALSE)</f>
        <v>Services financiers</v>
      </c>
      <c r="E123" s="36" t="str">
        <f>VLOOKUP($A123,Extract_MSD_3006!$A$1:$CG$146,59,FALSE)</f>
        <v>Services financiers</v>
      </c>
      <c r="F123" s="36" t="str">
        <f>VLOOKUP($A123,Extract_MSD_3006!$A$1:$CG$146,60,FALSE)</f>
        <v>Banques</v>
      </c>
      <c r="G123" s="36" t="str">
        <f>VLOOKUP($A123,Extract_MSD_3006!$A$1:$CG$146,61,FALSE)</f>
        <v>Baques: Diversifiées</v>
      </c>
      <c r="H123" s="36" t="str">
        <f>VLOOKUP($A123,Extract_MSD_3006!$A$1:$CG$146,17,FALSE)</f>
        <v>Banks - Diversified</v>
      </c>
      <c r="I123" s="37">
        <f>VLOOKUP($A123,Extract_MSD_3006!$A$1:$CG$146,20,FALSE)/1000</f>
        <v>74.893608099999994</v>
      </c>
      <c r="J123" s="38">
        <f>VLOOKUP($A123,Extract_MSD_3006!$A$1:$CN$146,86,FALSE)/100</f>
        <v>0.2317043</v>
      </c>
      <c r="K123" s="38">
        <f>VLOOKUP($A123,Extract_MSD_3006!$A$1:$CN$146,87,FALSE)/100</f>
        <v>0.54348600000000002</v>
      </c>
      <c r="L123" s="38">
        <f>VLOOKUP($A123,Extract_MSD_3006!$A$1:$CN$146,88,FALSE)/100</f>
        <v>0.1398095</v>
      </c>
      <c r="M123" s="38">
        <f>VLOOKUP($A123,Extract_MSD_3006!$A$1:$CN$146,89,FALSE)/100</f>
        <v>0.33556379999999997</v>
      </c>
      <c r="N123" s="38">
        <f>VLOOKUP($A123,Extract_MSD_3006!$A$1:$CN$146,90,FALSE)/100</f>
        <v>-0.15813769999999999</v>
      </c>
      <c r="O123" s="38">
        <f>VLOOKUP($A123,Extract_MSD_3006!$A$1:$CN$146,91,FALSE)/100</f>
        <v>0.1310538</v>
      </c>
      <c r="P123" s="38">
        <f>VLOOKUP($A123,Extract_MSD_3006!$A$1:$CN$146,92,FALSE)/100</f>
        <v>-0.31306239999999996</v>
      </c>
      <c r="Q123" s="36" t="str">
        <f>VLOOKUP(A123,'Liste action 2025'!$A$1:$H$154,5,FALSE)</f>
        <v>Non</v>
      </c>
      <c r="R123" s="39" t="s">
        <v>2518</v>
      </c>
      <c r="S123" s="40" t="s">
        <v>2518</v>
      </c>
      <c r="T123" s="40" t="s">
        <v>2518</v>
      </c>
      <c r="U123" s="40" t="s">
        <v>2517</v>
      </c>
      <c r="V123" s="40" t="s">
        <v>2518</v>
      </c>
      <c r="W123" s="40" t="s">
        <v>2518</v>
      </c>
      <c r="X123" s="40" t="s">
        <v>2518</v>
      </c>
      <c r="Y123" s="40" t="s">
        <v>2518</v>
      </c>
      <c r="Z123" s="41" t="s">
        <v>2518</v>
      </c>
    </row>
    <row r="124" spans="1:26" x14ac:dyDescent="0.3">
      <c r="A124" s="35" t="s">
        <v>997</v>
      </c>
      <c r="B124" s="36" t="str">
        <f>VLOOKUP($A124,Extract_MSD_3006!$A$1:$CG$146,9,FALSE)</f>
        <v>ING Groep NV</v>
      </c>
      <c r="C124" s="36" t="str">
        <f>VLOOKUP($A124,Extract_MSD_3006!$A$1:$CG$146,8,FALSE)</f>
        <v>Pays-Bas</v>
      </c>
      <c r="D124" s="36" t="str">
        <f>VLOOKUP($A124,Extract_MSD_3006!$A$1:$CG$146,51,FALSE)</f>
        <v>Services financiers</v>
      </c>
      <c r="E124" s="36" t="str">
        <f>VLOOKUP($A124,Extract_MSD_3006!$A$1:$CG$146,59,FALSE)</f>
        <v>Services financiers</v>
      </c>
      <c r="F124" s="36" t="str">
        <f>VLOOKUP($A124,Extract_MSD_3006!$A$1:$CG$146,60,FALSE)</f>
        <v>Banques</v>
      </c>
      <c r="G124" s="36" t="str">
        <f>VLOOKUP($A124,Extract_MSD_3006!$A$1:$CG$146,61,FALSE)</f>
        <v>Baques: Diversifiées</v>
      </c>
      <c r="H124" s="36" t="str">
        <f>VLOOKUP($A124,Extract_MSD_3006!$A$1:$CG$146,17,FALSE)</f>
        <v>Banks - Diversified</v>
      </c>
      <c r="I124" s="37">
        <f>VLOOKUP($A124,Extract_MSD_3006!$A$1:$CG$146,20,FALSE)/1000</f>
        <v>56.056361900000006</v>
      </c>
      <c r="J124" s="38">
        <f>VLOOKUP($A124,Extract_MSD_3006!$A$1:$CN$146,86,FALSE)/100</f>
        <v>0.2003549</v>
      </c>
      <c r="K124" s="38">
        <f>VLOOKUP($A124,Extract_MSD_3006!$A$1:$CN$146,87,FALSE)/100</f>
        <v>0.25983489999999998</v>
      </c>
      <c r="L124" s="38">
        <f>VLOOKUP($A124,Extract_MSD_3006!$A$1:$CN$146,88,FALSE)/100</f>
        <v>-6.2734999999999996E-3</v>
      </c>
      <c r="M124" s="38">
        <f>VLOOKUP($A124,Extract_MSD_3006!$A$1:$CN$146,89,FALSE)/100</f>
        <v>0.68067009999999994</v>
      </c>
      <c r="N124" s="38">
        <f>VLOOKUP($A124,Extract_MSD_3006!$A$1:$CN$146,90,FALSE)/100</f>
        <v>-0.28508610000000001</v>
      </c>
      <c r="O124" s="38">
        <f>VLOOKUP($A124,Extract_MSD_3006!$A$1:$CN$146,91,FALSE)/100</f>
        <v>0.2080765</v>
      </c>
      <c r="P124" s="38">
        <f>VLOOKUP($A124,Extract_MSD_3006!$A$1:$CN$146,92,FALSE)/100</f>
        <v>-0.34225119999999998</v>
      </c>
      <c r="Q124" s="36" t="str">
        <f>VLOOKUP(A124,'Liste action 2025'!$A$1:$H$154,5,FALSE)</f>
        <v>Non</v>
      </c>
      <c r="R124" s="39" t="s">
        <v>2518</v>
      </c>
      <c r="S124" s="40" t="s">
        <v>2518</v>
      </c>
      <c r="T124" s="40" t="s">
        <v>2518</v>
      </c>
      <c r="U124" s="40" t="s">
        <v>2517</v>
      </c>
      <c r="V124" s="40" t="s">
        <v>2518</v>
      </c>
      <c r="W124" s="40" t="s">
        <v>2518</v>
      </c>
      <c r="X124" s="40" t="s">
        <v>2518</v>
      </c>
      <c r="Y124" s="40" t="s">
        <v>2518</v>
      </c>
      <c r="Z124" s="41" t="s">
        <v>2518</v>
      </c>
    </row>
    <row r="125" spans="1:26" x14ac:dyDescent="0.3">
      <c r="A125" s="35" t="s">
        <v>1024</v>
      </c>
      <c r="B125" s="36" t="str">
        <f>VLOOKUP($A125,Extract_MSD_3006!$A$1:$CG$146,9,FALSE)</f>
        <v>Deutsche Boerse AG</v>
      </c>
      <c r="C125" s="36" t="str">
        <f>VLOOKUP($A125,Extract_MSD_3006!$A$1:$CG$146,8,FALSE)</f>
        <v>Allemagne</v>
      </c>
      <c r="D125" s="36" t="str">
        <f>VLOOKUP($A125,Extract_MSD_3006!$A$1:$CG$146,51,FALSE)</f>
        <v>Services financiers</v>
      </c>
      <c r="E125" s="36" t="str">
        <f>VLOOKUP($A125,Extract_MSD_3006!$A$1:$CG$146,59,FALSE)</f>
        <v>Services financiers</v>
      </c>
      <c r="F125" s="36" t="str">
        <f>VLOOKUP($A125,Extract_MSD_3006!$A$1:$CG$146,60,FALSE)</f>
        <v>Services bancaires d'investissement &amp; de courtage</v>
      </c>
      <c r="G125" s="36" t="str">
        <f>VLOOKUP($A125,Extract_MSD_3006!$A$1:$CG$146,61,FALSE)</f>
        <v>Services et courtage de titres</v>
      </c>
      <c r="H125" s="36" t="str">
        <f>VLOOKUP($A125,Extract_MSD_3006!$A$1:$CG$146,17,FALSE)</f>
        <v>Financial Data &amp; Stock Exchanges</v>
      </c>
      <c r="I125" s="37">
        <f>VLOOKUP($A125,Extract_MSD_3006!$A$1:$CG$146,20,FALSE)/1000</f>
        <v>50.980122300000005</v>
      </c>
      <c r="J125" s="38">
        <f>VLOOKUP($A125,Extract_MSD_3006!$A$1:$CN$146,86,FALSE)/100</f>
        <v>0.21286860000000002</v>
      </c>
      <c r="K125" s="38">
        <f>VLOOKUP($A125,Extract_MSD_3006!$A$1:$CN$146,87,FALSE)/100</f>
        <v>0.17781910000000001</v>
      </c>
      <c r="L125" s="38">
        <f>VLOOKUP($A125,Extract_MSD_3006!$A$1:$CN$146,88,FALSE)/100</f>
        <v>0.11896670000000001</v>
      </c>
      <c r="M125" s="38">
        <f>VLOOKUP($A125,Extract_MSD_3006!$A$1:$CN$146,89,FALSE)/100</f>
        <v>7.7917399999999998E-2</v>
      </c>
      <c r="N125" s="38">
        <f>VLOOKUP($A125,Extract_MSD_3006!$A$1:$CN$146,90,FALSE)/100</f>
        <v>1.4270400000000001E-2</v>
      </c>
      <c r="O125" s="38">
        <f>VLOOKUP($A125,Extract_MSD_3006!$A$1:$CN$146,91,FALSE)/100</f>
        <v>0.36112430000000001</v>
      </c>
      <c r="P125" s="38">
        <f>VLOOKUP($A125,Extract_MSD_3006!$A$1:$CN$146,92,FALSE)/100</f>
        <v>0.10950409999999999</v>
      </c>
      <c r="Q125" s="36" t="str">
        <f>VLOOKUP(A125,'Liste action 2025'!$A$1:$H$154,5,FALSE)</f>
        <v>Non</v>
      </c>
      <c r="R125" s="39" t="s">
        <v>2518</v>
      </c>
      <c r="S125" s="40" t="s">
        <v>2518</v>
      </c>
      <c r="T125" s="40" t="s">
        <v>2518</v>
      </c>
      <c r="U125" s="40" t="s">
        <v>2517</v>
      </c>
      <c r="V125" s="40" t="s">
        <v>2518</v>
      </c>
      <c r="W125" s="40" t="s">
        <v>2518</v>
      </c>
      <c r="X125" s="40" t="s">
        <v>2518</v>
      </c>
      <c r="Y125" s="40" t="s">
        <v>2518</v>
      </c>
      <c r="Z125" s="41" t="s">
        <v>2518</v>
      </c>
    </row>
    <row r="126" spans="1:26" x14ac:dyDescent="0.3">
      <c r="A126" s="35" t="s">
        <v>992</v>
      </c>
      <c r="B126" s="36" t="str">
        <f>VLOOKUP($A126,Extract_MSD_3006!$A$1:$CG$146,9,FALSE)</f>
        <v>Adyen NV</v>
      </c>
      <c r="C126" s="36" t="str">
        <f>VLOOKUP($A126,Extract_MSD_3006!$A$1:$CG$146,8,FALSE)</f>
        <v>Pays-Bas</v>
      </c>
      <c r="D126" s="36" t="str">
        <f>VLOOKUP($A126,Extract_MSD_3006!$A$1:$CG$146,51,FALSE)</f>
        <v>Technologie</v>
      </c>
      <c r="E126" s="36" t="str">
        <f>VLOOKUP($A126,Extract_MSD_3006!$A$1:$CG$146,59,FALSE)</f>
        <v>Services financiers</v>
      </c>
      <c r="F126" s="36" t="str">
        <f>VLOOKUP($A126,Extract_MSD_3006!$A$1:$CG$146,60,FALSE)</f>
        <v>Finance de la consommation &amp; Services de Crédit</v>
      </c>
      <c r="G126" s="36" t="str">
        <f>VLOOKUP($A126,Extract_MSD_3006!$A$1:$CG$146,61,FALSE)</f>
        <v>Systèmes et données financières</v>
      </c>
      <c r="H126" s="36" t="str">
        <f>VLOOKUP($A126,Extract_MSD_3006!$A$1:$CG$146,17,FALSE)</f>
        <v>Software - Infrastructure</v>
      </c>
      <c r="I126" s="37">
        <f>VLOOKUP($A126,Extract_MSD_3006!$A$1:$CG$146,20,FALSE)/1000</f>
        <v>49.653689499999999</v>
      </c>
      <c r="J126" s="38">
        <f>VLOOKUP($A126,Extract_MSD_3006!$A$1:$CN$146,86,FALSE)/100</f>
        <v>0.23178470000000001</v>
      </c>
      <c r="K126" s="38">
        <f>VLOOKUP($A126,Extract_MSD_3006!$A$1:$CN$146,87,FALSE)/100</f>
        <v>-9.4535900000000006E-2</v>
      </c>
      <c r="L126" s="38">
        <f>VLOOKUP($A126,Extract_MSD_3006!$A$1:$CN$146,88,FALSE)/100</f>
        <v>-0.44261299999999998</v>
      </c>
      <c r="M126" s="38">
        <f>VLOOKUP($A126,Extract_MSD_3006!$A$1:$CN$146,89,FALSE)/100</f>
        <v>0.21338580000000001</v>
      </c>
      <c r="N126" s="38">
        <f>VLOOKUP($A126,Extract_MSD_3006!$A$1:$CN$146,90,FALSE)/100</f>
        <v>1.6060190000000001</v>
      </c>
      <c r="O126" s="38">
        <f>VLOOKUP($A126,Extract_MSD_3006!$A$1:$CN$146,91,FALSE)/100</f>
        <v>0.53878539999999997</v>
      </c>
      <c r="P126" s="38">
        <f>VLOOKUP($A126,Extract_MSD_3006!$A$1:$CN$146,92,FALSE)/100</f>
        <v>0</v>
      </c>
      <c r="Q126" s="36" t="str">
        <f>VLOOKUP(A126,'Liste action 2025'!$A$1:$H$154,5,FALSE)</f>
        <v>Non</v>
      </c>
      <c r="R126" s="39" t="s">
        <v>2518</v>
      </c>
      <c r="S126" s="40" t="s">
        <v>2518</v>
      </c>
      <c r="T126" s="40" t="s">
        <v>2518</v>
      </c>
      <c r="U126" s="40" t="s">
        <v>2517</v>
      </c>
      <c r="V126" s="40" t="s">
        <v>2518</v>
      </c>
      <c r="W126" s="40" t="s">
        <v>2518</v>
      </c>
      <c r="X126" s="40" t="s">
        <v>2518</v>
      </c>
      <c r="Y126" s="40" t="s">
        <v>2518</v>
      </c>
      <c r="Z126" s="41" t="s">
        <v>2518</v>
      </c>
    </row>
    <row r="127" spans="1:26" x14ac:dyDescent="0.3">
      <c r="A127" s="35" t="s">
        <v>1066</v>
      </c>
      <c r="B127" s="36" t="str">
        <f>VLOOKUP($A127,Extract_MSD_3006!$A$1:$CG$146,9,FALSE)</f>
        <v>Mercedes-Benz Group AG</v>
      </c>
      <c r="C127" s="36" t="str">
        <f>VLOOKUP($A127,Extract_MSD_3006!$A$1:$CG$146,8,FALSE)</f>
        <v>Allemagne</v>
      </c>
      <c r="D127" s="36" t="str">
        <f>VLOOKUP($A127,Extract_MSD_3006!$A$1:$CG$146,51,FALSE)</f>
        <v>Consommation cyclique</v>
      </c>
      <c r="E127" s="36" t="str">
        <f>VLOOKUP($A127,Extract_MSD_3006!$A$1:$CG$146,59,FALSE)</f>
        <v>Consommation Cyclique</v>
      </c>
      <c r="F127" s="36" t="str">
        <f>VLOOKUP($A127,Extract_MSD_3006!$A$1:$CG$146,60,FALSE)</f>
        <v>Voitures &amp; Pièces auto</v>
      </c>
      <c r="G127" s="36" t="str">
        <f>VLOOKUP($A127,Extract_MSD_3006!$A$1:$CG$146,61,FALSE)</f>
        <v>Automobiles</v>
      </c>
      <c r="H127" s="36" t="str">
        <f>VLOOKUP($A127,Extract_MSD_3006!$A$1:$CG$146,17,FALSE)</f>
        <v>Auto Manufacturers</v>
      </c>
      <c r="I127" s="37">
        <f>VLOOKUP($A127,Extract_MSD_3006!$A$1:$CG$146,20,FALSE)/1000</f>
        <v>48.617007999999998</v>
      </c>
      <c r="J127" s="38">
        <f>VLOOKUP($A127,Extract_MSD_3006!$A$1:$CN$146,86,FALSE)/100</f>
        <v>-5.5155900000000008E-2</v>
      </c>
      <c r="K127" s="38">
        <f>VLOOKUP($A127,Extract_MSD_3006!$A$1:$CN$146,87,FALSE)/100</f>
        <v>0.1034202</v>
      </c>
      <c r="L127" s="38">
        <f>VLOOKUP($A127,Extract_MSD_3006!$A$1:$CN$146,88,FALSE)/100</f>
        <v>-1.7606200000000002E-2</v>
      </c>
      <c r="M127" s="38">
        <f>VLOOKUP($A127,Extract_MSD_3006!$A$1:$CN$146,89,FALSE)/100</f>
        <v>0.39937710000000004</v>
      </c>
      <c r="N127" s="38">
        <f>VLOOKUP($A127,Extract_MSD_3006!$A$1:$CN$146,90,FALSE)/100</f>
        <v>0.18877859999999999</v>
      </c>
      <c r="O127" s="38">
        <f>VLOOKUP($A127,Extract_MSD_3006!$A$1:$CN$146,91,FALSE)/100</f>
        <v>0.14615549999999999</v>
      </c>
      <c r="P127" s="38">
        <f>VLOOKUP($A127,Extract_MSD_3006!$A$1:$CN$146,92,FALSE)/100</f>
        <v>-0.3</v>
      </c>
      <c r="Q127" s="36" t="str">
        <f>VLOOKUP(A127,'Liste action 2025'!$A$1:$H$154,5,FALSE)</f>
        <v>Non</v>
      </c>
      <c r="R127" s="39" t="s">
        <v>2518</v>
      </c>
      <c r="S127" s="40" t="s">
        <v>2518</v>
      </c>
      <c r="T127" s="40" t="s">
        <v>2518</v>
      </c>
      <c r="U127" s="40" t="s">
        <v>2517</v>
      </c>
      <c r="V127" s="40" t="s">
        <v>2518</v>
      </c>
      <c r="W127" s="40" t="s">
        <v>2518</v>
      </c>
      <c r="X127" s="40" t="s">
        <v>2518</v>
      </c>
      <c r="Y127" s="40" t="s">
        <v>2518</v>
      </c>
      <c r="Z127" s="41" t="s">
        <v>2518</v>
      </c>
    </row>
    <row r="128" spans="1:26" x14ac:dyDescent="0.3">
      <c r="A128" s="35" t="s">
        <v>1064</v>
      </c>
      <c r="B128" s="36" t="str">
        <f>VLOOKUP($A128,Extract_MSD_3006!$A$1:$CG$146,9,FALSE)</f>
        <v>Bayerische Motoren Werke AG</v>
      </c>
      <c r="C128" s="36" t="str">
        <f>VLOOKUP($A128,Extract_MSD_3006!$A$1:$CG$146,8,FALSE)</f>
        <v>Allemagne</v>
      </c>
      <c r="D128" s="36" t="str">
        <f>VLOOKUP($A128,Extract_MSD_3006!$A$1:$CG$146,51,FALSE)</f>
        <v>Consommation cyclique</v>
      </c>
      <c r="E128" s="36" t="str">
        <f>VLOOKUP($A128,Extract_MSD_3006!$A$1:$CG$146,59,FALSE)</f>
        <v>Consommation Cyclique</v>
      </c>
      <c r="F128" s="36" t="str">
        <f>VLOOKUP($A128,Extract_MSD_3006!$A$1:$CG$146,60,FALSE)</f>
        <v>Voitures &amp; Pièces auto</v>
      </c>
      <c r="G128" s="36" t="str">
        <f>VLOOKUP($A128,Extract_MSD_3006!$A$1:$CG$146,61,FALSE)</f>
        <v>Automobiles</v>
      </c>
      <c r="H128" s="36" t="str">
        <f>VLOOKUP($A128,Extract_MSD_3006!$A$1:$CG$146,17,FALSE)</f>
        <v>Auto Manufacturers</v>
      </c>
      <c r="I128" s="37">
        <f>VLOOKUP($A128,Extract_MSD_3006!$A$1:$CG$146,20,FALSE)/1000</f>
        <v>47.533036699999997</v>
      </c>
      <c r="J128" s="38">
        <f>VLOOKUP($A128,Extract_MSD_3006!$A$1:$CN$146,86,FALSE)/100</f>
        <v>-0.1567771</v>
      </c>
      <c r="K128" s="38">
        <f>VLOOKUP($A128,Extract_MSD_3006!$A$1:$CN$146,87,FALSE)/100</f>
        <v>0.31062600000000001</v>
      </c>
      <c r="L128" s="38">
        <f>VLOOKUP($A128,Extract_MSD_3006!$A$1:$CN$146,88,FALSE)/100</f>
        <v>7.7975000000000006E-3</v>
      </c>
      <c r="M128" s="38">
        <f>VLOOKUP($A128,Extract_MSD_3006!$A$1:$CN$146,89,FALSE)/100</f>
        <v>0.25141910000000001</v>
      </c>
      <c r="N128" s="38">
        <f>VLOOKUP($A128,Extract_MSD_3006!$A$1:$CN$146,90,FALSE)/100</f>
        <v>2.1739099999999997E-2</v>
      </c>
      <c r="O128" s="38">
        <f>VLOOKUP($A128,Extract_MSD_3006!$A$1:$CN$146,91,FALSE)/100</f>
        <v>8.4016999999999994E-2</v>
      </c>
      <c r="P128" s="38">
        <f>VLOOKUP($A128,Extract_MSD_3006!$A$1:$CN$146,92,FALSE)/100</f>
        <v>-0.1396983</v>
      </c>
      <c r="Q128" s="36" t="str">
        <f>VLOOKUP(A128,'Liste action 2025'!$A$1:$H$154,5,FALSE)</f>
        <v>Non</v>
      </c>
      <c r="R128" s="39" t="s">
        <v>2518</v>
      </c>
      <c r="S128" s="40" t="s">
        <v>2518</v>
      </c>
      <c r="T128" s="40" t="s">
        <v>2518</v>
      </c>
      <c r="U128" s="40" t="s">
        <v>2517</v>
      </c>
      <c r="V128" s="40" t="s">
        <v>2518</v>
      </c>
      <c r="W128" s="40" t="s">
        <v>2518</v>
      </c>
      <c r="X128" s="40" t="s">
        <v>2518</v>
      </c>
      <c r="Y128" s="40" t="s">
        <v>2518</v>
      </c>
      <c r="Z128" s="41" t="s">
        <v>2518</v>
      </c>
    </row>
    <row r="129" spans="1:26" x14ac:dyDescent="0.3">
      <c r="A129" s="35" t="s">
        <v>1062</v>
      </c>
      <c r="B129" s="36" t="str">
        <f>VLOOKUP($A129,Extract_MSD_3006!$A$1:$CG$146,9,FALSE)</f>
        <v>Deutsche Post AG</v>
      </c>
      <c r="C129" s="36" t="str">
        <f>VLOOKUP($A129,Extract_MSD_3006!$A$1:$CG$146,8,FALSE)</f>
        <v>Allemagne</v>
      </c>
      <c r="D129" s="36" t="str">
        <f>VLOOKUP($A129,Extract_MSD_3006!$A$1:$CG$146,51,FALSE)</f>
        <v>Valeurs industrielles</v>
      </c>
      <c r="E129" s="36" t="str">
        <f>VLOOKUP($A129,Extract_MSD_3006!$A$1:$CG$146,59,FALSE)</f>
        <v>Biens de production durable</v>
      </c>
      <c r="F129" s="36" t="str">
        <f>VLOOKUP($A129,Extract_MSD_3006!$A$1:$CG$146,60,FALSE)</f>
        <v>Transport et fret</v>
      </c>
      <c r="G129" s="36" t="str">
        <f>VLOOKUP($A129,Extract_MSD_3006!$A$1:$CG$146,61,FALSE)</f>
        <v>Transport aérien</v>
      </c>
      <c r="H129" s="36" t="str">
        <f>VLOOKUP($A129,Extract_MSD_3006!$A$1:$CG$146,17,FALSE)</f>
        <v>Integrated Freight &amp; Logistics</v>
      </c>
      <c r="I129" s="37">
        <f>VLOOKUP($A129,Extract_MSD_3006!$A$1:$CG$146,20,FALSE)/1000</f>
        <v>45.886481599999996</v>
      </c>
      <c r="J129" s="38">
        <f>VLOOKUP($A129,Extract_MSD_3006!$A$1:$CN$146,86,FALSE)/100</f>
        <v>-0.20120389999999999</v>
      </c>
      <c r="K129" s="38">
        <f>VLOOKUP($A129,Extract_MSD_3006!$A$1:$CN$146,87,FALSE)/100</f>
        <v>0.32760089999999997</v>
      </c>
      <c r="L129" s="38">
        <f>VLOOKUP($A129,Extract_MSD_3006!$A$1:$CN$146,88,FALSE)/100</f>
        <v>-0.34594979999999997</v>
      </c>
      <c r="M129" s="38">
        <f>VLOOKUP($A129,Extract_MSD_3006!$A$1:$CN$146,89,FALSE)/100</f>
        <v>0.42938270000000001</v>
      </c>
      <c r="N129" s="38">
        <f>VLOOKUP($A129,Extract_MSD_3006!$A$1:$CN$146,90,FALSE)/100</f>
        <v>0.2246398</v>
      </c>
      <c r="O129" s="38">
        <f>VLOOKUP($A129,Extract_MSD_3006!$A$1:$CN$146,91,FALSE)/100</f>
        <v>0.4705144</v>
      </c>
      <c r="P129" s="38">
        <f>VLOOKUP($A129,Extract_MSD_3006!$A$1:$CN$146,92,FALSE)/100</f>
        <v>-0.36955969999999999</v>
      </c>
      <c r="Q129" s="36" t="str">
        <f>VLOOKUP(A129,'Liste action 2025'!$A$1:$H$154,5,FALSE)</f>
        <v>Non</v>
      </c>
      <c r="R129" s="39" t="s">
        <v>2518</v>
      </c>
      <c r="S129" s="40" t="s">
        <v>2518</v>
      </c>
      <c r="T129" s="40" t="s">
        <v>2518</v>
      </c>
      <c r="U129" s="40" t="s">
        <v>2517</v>
      </c>
      <c r="V129" s="40" t="s">
        <v>2518</v>
      </c>
      <c r="W129" s="40" t="s">
        <v>2518</v>
      </c>
      <c r="X129" s="40" t="s">
        <v>2518</v>
      </c>
      <c r="Y129" s="40" t="s">
        <v>2518</v>
      </c>
      <c r="Z129" s="41" t="s">
        <v>2518</v>
      </c>
    </row>
    <row r="130" spans="1:26" x14ac:dyDescent="0.3">
      <c r="A130" s="35" t="s">
        <v>999</v>
      </c>
      <c r="B130" s="36" t="str">
        <f>VLOOKUP($A130,Extract_MSD_3006!$A$1:$CG$146,9,FALSE)</f>
        <v>Nordea Bank Abp</v>
      </c>
      <c r="C130" s="36" t="str">
        <f>VLOOKUP($A130,Extract_MSD_3006!$A$1:$CG$146,8,FALSE)</f>
        <v>Suède</v>
      </c>
      <c r="D130" s="36" t="str">
        <f>VLOOKUP($A130,Extract_MSD_3006!$A$1:$CG$146,51,FALSE)</f>
        <v>Services financiers</v>
      </c>
      <c r="E130" s="36" t="str">
        <f>VLOOKUP($A130,Extract_MSD_3006!$A$1:$CG$146,59,FALSE)</f>
        <v>Services financiers</v>
      </c>
      <c r="F130" s="36" t="str">
        <f>VLOOKUP($A130,Extract_MSD_3006!$A$1:$CG$146,60,FALSE)</f>
        <v>Banques</v>
      </c>
      <c r="G130" s="36" t="str">
        <f>VLOOKUP($A130,Extract_MSD_3006!$A$1:$CG$146,61,FALSE)</f>
        <v>Baques: Diversifiées</v>
      </c>
      <c r="H130" s="36" t="str">
        <f>VLOOKUP($A130,Extract_MSD_3006!$A$1:$CG$146,17,FALSE)</f>
        <v>Banks - Regional</v>
      </c>
      <c r="I130" s="37">
        <f>VLOOKUP($A130,Extract_MSD_3006!$A$1:$CG$146,20,FALSE)/1000</f>
        <v>488.33403860000004</v>
      </c>
      <c r="J130" s="38">
        <f>VLOOKUP($A130,Extract_MSD_3006!$A$1:$CN$146,86,FALSE)/100</f>
        <v>4.8741300000000001E-2</v>
      </c>
      <c r="K130" s="38">
        <f>VLOOKUP($A130,Extract_MSD_3006!$A$1:$CN$146,87,FALSE)/100</f>
        <v>0.1971581</v>
      </c>
      <c r="L130" s="38">
        <f>VLOOKUP($A130,Extract_MSD_3006!$A$1:$CN$146,88,FALSE)/100</f>
        <v>7.5373300000000004E-2</v>
      </c>
      <c r="M130" s="38">
        <f>VLOOKUP($A130,Extract_MSD_3006!$A$1:$CN$146,89,FALSE)/100</f>
        <v>0.76294819999999997</v>
      </c>
      <c r="N130" s="38">
        <f>VLOOKUP($A130,Extract_MSD_3006!$A$1:$CN$146,90,FALSE)/100</f>
        <v>-0.11131679999999999</v>
      </c>
      <c r="O130" s="38">
        <f>VLOOKUP($A130,Extract_MSD_3006!$A$1:$CN$146,91,FALSE)/100</f>
        <v>0.11056850000000001</v>
      </c>
      <c r="P130" s="38">
        <f>VLOOKUP($A130,Extract_MSD_3006!$A$1:$CN$146,92,FALSE)/100</f>
        <v>-0.18004699999999998</v>
      </c>
      <c r="Q130" s="36" t="str">
        <f>VLOOKUP(A130,'Liste action 2025'!$A$1:$H$154,5,FALSE)</f>
        <v>Non</v>
      </c>
      <c r="R130" s="39" t="s">
        <v>2518</v>
      </c>
      <c r="S130" s="40" t="s">
        <v>2518</v>
      </c>
      <c r="T130" s="40" t="s">
        <v>2518</v>
      </c>
      <c r="U130" s="40" t="s">
        <v>2517</v>
      </c>
      <c r="V130" s="40" t="s">
        <v>2518</v>
      </c>
      <c r="W130" s="40" t="s">
        <v>2518</v>
      </c>
      <c r="X130" s="40" t="s">
        <v>2518</v>
      </c>
      <c r="Y130" s="40" t="s">
        <v>2518</v>
      </c>
      <c r="Z130" s="41" t="s">
        <v>2518</v>
      </c>
    </row>
    <row r="131" spans="1:26" x14ac:dyDescent="0.3">
      <c r="A131" s="35" t="s">
        <v>1021</v>
      </c>
      <c r="B131" s="36" t="str">
        <f>VLOOKUP($A131,Extract_MSD_3006!$A$1:$CG$146,9,FALSE)</f>
        <v>Infineon Technologies AG</v>
      </c>
      <c r="C131" s="36" t="str">
        <f>VLOOKUP($A131,Extract_MSD_3006!$A$1:$CG$146,8,FALSE)</f>
        <v>Allemagne</v>
      </c>
      <c r="D131" s="36" t="str">
        <f>VLOOKUP($A131,Extract_MSD_3006!$A$1:$CG$146,51,FALSE)</f>
        <v>Technologie</v>
      </c>
      <c r="E131" s="36" t="str">
        <f>VLOOKUP($A131,Extract_MSD_3006!$A$1:$CG$146,59,FALSE)</f>
        <v>Technologie</v>
      </c>
      <c r="F131" s="36" t="str">
        <f>VLOOKUP($A131,Extract_MSD_3006!$A$1:$CG$146,60,FALSE)</f>
        <v>Electroniques</v>
      </c>
      <c r="G131" s="36" t="str">
        <f>VLOOKUP($A131,Extract_MSD_3006!$A$1:$CG$146,61,FALSE)</f>
        <v>Semie-conducteurs et composants</v>
      </c>
      <c r="H131" s="36" t="str">
        <f>VLOOKUP($A131,Extract_MSD_3006!$A$1:$CG$146,17,FALSE)</f>
        <v>Semi-conducteurs</v>
      </c>
      <c r="I131" s="37">
        <f>VLOOKUP($A131,Extract_MSD_3006!$A$1:$CG$146,20,FALSE)/1000</f>
        <v>46.336291299999999</v>
      </c>
      <c r="J131" s="38">
        <f>VLOOKUP($A131,Extract_MSD_3006!$A$1:$CN$146,86,FALSE)/100</f>
        <v>-0.1600529</v>
      </c>
      <c r="K131" s="38">
        <f>VLOOKUP($A131,Extract_MSD_3006!$A$1:$CN$146,87,FALSE)/100</f>
        <v>0.34083710000000006</v>
      </c>
      <c r="L131" s="38">
        <f>VLOOKUP($A131,Extract_MSD_3006!$A$1:$CN$146,88,FALSE)/100</f>
        <v>-0.29587829999999998</v>
      </c>
      <c r="M131" s="38">
        <f>VLOOKUP($A131,Extract_MSD_3006!$A$1:$CN$146,89,FALSE)/100</f>
        <v>0.30551129999999999</v>
      </c>
      <c r="N131" s="38">
        <f>VLOOKUP($A131,Extract_MSD_3006!$A$1:$CN$146,90,FALSE)/100</f>
        <v>0.55883800000000006</v>
      </c>
      <c r="O131" s="38">
        <f>VLOOKUP($A131,Extract_MSD_3006!$A$1:$CN$146,91,FALSE)/100</f>
        <v>0.18514250000000002</v>
      </c>
      <c r="P131" s="38">
        <f>VLOOKUP($A131,Extract_MSD_3006!$A$1:$CN$146,92,FALSE)/100</f>
        <v>-0.22859649999999998</v>
      </c>
      <c r="Q131" s="36" t="str">
        <f>VLOOKUP(A131,'Liste action 2025'!$A$1:$H$154,5,FALSE)</f>
        <v>Non</v>
      </c>
      <c r="R131" s="39" t="s">
        <v>2518</v>
      </c>
      <c r="S131" s="40" t="s">
        <v>2518</v>
      </c>
      <c r="T131" s="40" t="s">
        <v>2518</v>
      </c>
      <c r="U131" s="40" t="s">
        <v>2517</v>
      </c>
      <c r="V131" s="40" t="s">
        <v>2518</v>
      </c>
      <c r="W131" s="40" t="s">
        <v>2518</v>
      </c>
      <c r="X131" s="40" t="s">
        <v>2518</v>
      </c>
      <c r="Y131" s="40" t="s">
        <v>2518</v>
      </c>
      <c r="Z131" s="41" t="s">
        <v>2518</v>
      </c>
    </row>
    <row r="132" spans="1:26" x14ac:dyDescent="0.3">
      <c r="A132" s="35" t="s">
        <v>1043</v>
      </c>
      <c r="B132" s="36" t="str">
        <f>VLOOKUP($A132,Extract_MSD_3006!$A$1:$CG$146,9,FALSE)</f>
        <v>Eni SpA</v>
      </c>
      <c r="C132" s="36" t="str">
        <f>VLOOKUP($A132,Extract_MSD_3006!$A$1:$CG$146,8,FALSE)</f>
        <v>Italie</v>
      </c>
      <c r="D132" s="36" t="str">
        <f>VLOOKUP($A132,Extract_MSD_3006!$A$1:$CG$146,51,FALSE)</f>
        <v>Énergie</v>
      </c>
      <c r="E132" s="36" t="str">
        <f>VLOOKUP($A132,Extract_MSD_3006!$A$1:$CG$146,59,FALSE)</f>
        <v>Énergie</v>
      </c>
      <c r="F132" s="36" t="str">
        <f>VLOOKUP($A132,Extract_MSD_3006!$A$1:$CG$146,60,FALSE)</f>
        <v>Non-renewable Energy</v>
      </c>
      <c r="G132" s="36" t="str">
        <f>VLOOKUP($A132,Extract_MSD_3006!$A$1:$CG$146,61,FALSE)</f>
        <v>Pétrole: intégré</v>
      </c>
      <c r="H132" s="36" t="str">
        <f>VLOOKUP($A132,Extract_MSD_3006!$A$1:$CG$146,17,FALSE)</f>
        <v>Oil &amp; Gas Integrated</v>
      </c>
      <c r="I132" s="37">
        <f>VLOOKUP($A132,Extract_MSD_3006!$A$1:$CG$146,20,FALSE)/1000</f>
        <v>42.013925399999998</v>
      </c>
      <c r="J132" s="38">
        <f>VLOOKUP($A132,Extract_MSD_3006!$A$1:$CN$146,86,FALSE)/100</f>
        <v>-8.39197E-2</v>
      </c>
      <c r="K132" s="38">
        <f>VLOOKUP($A132,Extract_MSD_3006!$A$1:$CN$146,87,FALSE)/100</f>
        <v>0.22369409999999998</v>
      </c>
      <c r="L132" s="38">
        <f>VLOOKUP($A132,Extract_MSD_3006!$A$1:$CN$146,88,FALSE)/100</f>
        <v>0.15842879999999998</v>
      </c>
      <c r="M132" s="38">
        <f>VLOOKUP($A132,Extract_MSD_3006!$A$1:$CN$146,89,FALSE)/100</f>
        <v>0.50795509999999999</v>
      </c>
      <c r="N132" s="38">
        <f>VLOOKUP($A132,Extract_MSD_3006!$A$1:$CN$146,90,FALSE)/100</f>
        <v>-0.34291490000000002</v>
      </c>
      <c r="O132" s="38">
        <f>VLOOKUP($A132,Extract_MSD_3006!$A$1:$CN$146,91,FALSE)/100</f>
        <v>6.82281E-2</v>
      </c>
      <c r="P132" s="38">
        <f>VLOOKUP($A132,Extract_MSD_3006!$A$1:$CN$146,92,FALSE)/100</f>
        <v>5.5652199999999999E-2</v>
      </c>
      <c r="Q132" s="36" t="str">
        <f>VLOOKUP(A132,'Liste action 2025'!$A$1:$H$154,5,FALSE)</f>
        <v>Non</v>
      </c>
      <c r="R132" s="39" t="s">
        <v>2518</v>
      </c>
      <c r="S132" s="40" t="s">
        <v>2518</v>
      </c>
      <c r="T132" s="40" t="s">
        <v>2518</v>
      </c>
      <c r="U132" s="40" t="s">
        <v>2517</v>
      </c>
      <c r="V132" s="40" t="s">
        <v>2518</v>
      </c>
      <c r="W132" s="40" t="s">
        <v>2518</v>
      </c>
      <c r="X132" s="40" t="s">
        <v>2518</v>
      </c>
      <c r="Y132" s="40" t="s">
        <v>2518</v>
      </c>
      <c r="Z132" s="41" t="s">
        <v>2518</v>
      </c>
    </row>
    <row r="133" spans="1:26" x14ac:dyDescent="0.3">
      <c r="A133" s="35" t="s">
        <v>1008</v>
      </c>
      <c r="B133" s="36" t="str">
        <f>VLOOKUP($A133,Extract_MSD_3006!$A$1:$CG$146,9,FALSE)</f>
        <v>Basf SE</v>
      </c>
      <c r="C133" s="36" t="str">
        <f>VLOOKUP($A133,Extract_MSD_3006!$A$1:$CG$146,8,FALSE)</f>
        <v>Allemagne</v>
      </c>
      <c r="D133" s="36" t="str">
        <f>VLOOKUP($A133,Extract_MSD_3006!$A$1:$CG$146,51,FALSE)</f>
        <v>Basic Materials</v>
      </c>
      <c r="E133" s="36" t="str">
        <f>VLOOKUP($A133,Extract_MSD_3006!$A$1:$CG$146,59,FALSE)</f>
        <v>Matériaux et traitements</v>
      </c>
      <c r="F133" s="36" t="str">
        <f>VLOOKUP($A133,Extract_MSD_3006!$A$1:$CG$146,60,FALSE)</f>
        <v>Produits chimiques et synthétiques</v>
      </c>
      <c r="G133" s="36" t="str">
        <f>VLOOKUP($A133,Extract_MSD_3006!$A$1:$CG$146,61,FALSE)</f>
        <v>Produits Chimiques: Diversifiés</v>
      </c>
      <c r="H133" s="36" t="str">
        <f>VLOOKUP($A133,Extract_MSD_3006!$A$1:$CG$146,17,FALSE)</f>
        <v>Produits chimiques</v>
      </c>
      <c r="I133" s="37">
        <f>VLOOKUP($A133,Extract_MSD_3006!$A$1:$CG$146,20,FALSE)/1000</f>
        <v>38.271350400000003</v>
      </c>
      <c r="J133" s="38">
        <f>VLOOKUP($A133,Extract_MSD_3006!$A$1:$CN$146,86,FALSE)/100</f>
        <v>-5.98606E-2</v>
      </c>
      <c r="K133" s="38">
        <f>VLOOKUP($A133,Extract_MSD_3006!$A$1:$CN$146,87,FALSE)/100</f>
        <v>0.1248114</v>
      </c>
      <c r="L133" s="38">
        <f>VLOOKUP($A133,Extract_MSD_3006!$A$1:$CN$146,88,FALSE)/100</f>
        <v>-0.19407579999999999</v>
      </c>
      <c r="M133" s="38">
        <f>VLOOKUP($A133,Extract_MSD_3006!$A$1:$CN$146,89,FALSE)/100</f>
        <v>5.5623999999999995E-3</v>
      </c>
      <c r="N133" s="38">
        <f>VLOOKUP($A133,Extract_MSD_3006!$A$1:$CN$146,90,FALSE)/100</f>
        <v>9.9480000000000002E-3</v>
      </c>
      <c r="O133" s="38">
        <f>VLOOKUP($A133,Extract_MSD_3006!$A$1:$CN$146,91,FALSE)/100</f>
        <v>0.16804639999999998</v>
      </c>
      <c r="P133" s="38">
        <f>VLOOKUP($A133,Extract_MSD_3006!$A$1:$CN$146,92,FALSE)/100</f>
        <v>-0.3078265</v>
      </c>
      <c r="Q133" s="36" t="str">
        <f>VLOOKUP(A133,'Liste action 2025'!$A$1:$H$154,5,FALSE)</f>
        <v>Non</v>
      </c>
      <c r="R133" s="39" t="s">
        <v>2518</v>
      </c>
      <c r="S133" s="40" t="s">
        <v>2518</v>
      </c>
      <c r="T133" s="40" t="s">
        <v>2518</v>
      </c>
      <c r="U133" s="40" t="s">
        <v>2517</v>
      </c>
      <c r="V133" s="40" t="s">
        <v>2518</v>
      </c>
      <c r="W133" s="40" t="s">
        <v>2518</v>
      </c>
      <c r="X133" s="40" t="s">
        <v>2518</v>
      </c>
      <c r="Y133" s="40" t="s">
        <v>2518</v>
      </c>
      <c r="Z133" s="41" t="s">
        <v>2518</v>
      </c>
    </row>
    <row r="134" spans="1:26" x14ac:dyDescent="0.3">
      <c r="A134" s="35" t="s">
        <v>1060</v>
      </c>
      <c r="B134" s="36" t="str">
        <f>VLOOKUP($A134,Extract_MSD_3006!$A$1:$CG$146,9,FALSE)</f>
        <v>adidas AG</v>
      </c>
      <c r="C134" s="36" t="str">
        <f>VLOOKUP($A134,Extract_MSD_3006!$A$1:$CG$146,8,FALSE)</f>
        <v>Allemagne</v>
      </c>
      <c r="D134" s="36" t="str">
        <f>VLOOKUP($A134,Extract_MSD_3006!$A$1:$CG$146,51,FALSE)</f>
        <v>Consommation cyclique</v>
      </c>
      <c r="E134" s="36" t="str">
        <f>VLOOKUP($A134,Extract_MSD_3006!$A$1:$CG$146,59,FALSE)</f>
        <v>Consommation Cyclique</v>
      </c>
      <c r="F134" s="36" t="str">
        <f>VLOOKUP($A134,Extract_MSD_3006!$A$1:$CG$146,60,FALSE)</f>
        <v>Produits de consommation</v>
      </c>
      <c r="G134" s="36" t="str">
        <f>VLOOKUP($A134,Extract_MSD_3006!$A$1:$CG$146,61,FALSE)</f>
        <v>Vêtements et chaussures textiles</v>
      </c>
      <c r="H134" s="36" t="str">
        <f>VLOOKUP($A134,Extract_MSD_3006!$A$1:$CG$146,17,FALSE)</f>
        <v>Footwear &amp; Accessories</v>
      </c>
      <c r="I134" s="37">
        <f>VLOOKUP($A134,Extract_MSD_3006!$A$1:$CG$146,20,FALSE)/1000</f>
        <v>35.6383972</v>
      </c>
      <c r="J134" s="38">
        <f>VLOOKUP($A134,Extract_MSD_3006!$A$1:$CN$146,86,FALSE)/100</f>
        <v>0.28963939999999999</v>
      </c>
      <c r="K134" s="38">
        <f>VLOOKUP($A134,Extract_MSD_3006!$A$1:$CN$146,87,FALSE)/100</f>
        <v>0.4503374</v>
      </c>
      <c r="L134" s="38">
        <f>VLOOKUP($A134,Extract_MSD_3006!$A$1:$CN$146,88,FALSE)/100</f>
        <v>-0.48357030000000001</v>
      </c>
      <c r="M134" s="38">
        <f>VLOOKUP($A134,Extract_MSD_3006!$A$1:$CN$146,89,FALSE)/100</f>
        <v>-0.13997989999999999</v>
      </c>
      <c r="N134" s="38">
        <f>VLOOKUP($A134,Extract_MSD_3006!$A$1:$CN$146,90,FALSE)/100</f>
        <v>2.7950300000000001E-2</v>
      </c>
      <c r="O134" s="38">
        <f>VLOOKUP($A134,Extract_MSD_3006!$A$1:$CN$146,91,FALSE)/100</f>
        <v>0.607182</v>
      </c>
      <c r="P134" s="38">
        <f>VLOOKUP($A134,Extract_MSD_3006!$A$1:$CN$146,92,FALSE)/100</f>
        <v>0.10679029999999999</v>
      </c>
      <c r="Q134" s="36" t="str">
        <f>VLOOKUP(A134,'Liste action 2025'!$A$1:$H$154,5,FALSE)</f>
        <v>Non</v>
      </c>
      <c r="R134" s="39" t="s">
        <v>2518</v>
      </c>
      <c r="S134" s="40" t="s">
        <v>2518</v>
      </c>
      <c r="T134" s="40" t="s">
        <v>2518</v>
      </c>
      <c r="U134" s="40" t="s">
        <v>2517</v>
      </c>
      <c r="V134" s="40" t="s">
        <v>2518</v>
      </c>
      <c r="W134" s="40" t="s">
        <v>2518</v>
      </c>
      <c r="X134" s="40" t="s">
        <v>2518</v>
      </c>
      <c r="Y134" s="40" t="s">
        <v>2518</v>
      </c>
      <c r="Z134" s="41" t="s">
        <v>2518</v>
      </c>
    </row>
    <row r="135" spans="1:26" x14ac:dyDescent="0.3">
      <c r="A135" s="35" t="s">
        <v>1178</v>
      </c>
      <c r="B135" s="36" t="str">
        <f>VLOOKUP($A135,Extract_MSD_3006!$A$1:$CG$146,9,FALSE)</f>
        <v>Wolters Kluwer NV</v>
      </c>
      <c r="C135" s="36" t="str">
        <f>VLOOKUP($A135,Extract_MSD_3006!$A$1:$CG$146,8,FALSE)</f>
        <v>Pays-Bas</v>
      </c>
      <c r="D135" s="36" t="str">
        <f>VLOOKUP($A135,Extract_MSD_3006!$A$1:$CG$146,51,FALSE)</f>
        <v>Valeurs industrielles</v>
      </c>
      <c r="E135" s="36" t="str">
        <f>VLOOKUP($A135,Extract_MSD_3006!$A$1:$CG$146,59,FALSE)</f>
        <v>Consommation Cyclique</v>
      </c>
      <c r="F135" s="36" t="str">
        <f>VLOOKUP($A135,Extract_MSD_3006!$A$1:$CG$146,60,FALSE)</f>
        <v>Medias</v>
      </c>
      <c r="G135" s="36" t="str">
        <f>VLOOKUP($A135,Extract_MSD_3006!$A$1:$CG$146,61,FALSE)</f>
        <v>Publication</v>
      </c>
      <c r="H135" s="36" t="str">
        <f>VLOOKUP($A135,Extract_MSD_3006!$A$1:$CG$146,17,FALSE)</f>
        <v>Specialty Business Services</v>
      </c>
      <c r="I135" s="37">
        <f>VLOOKUP($A135,Extract_MSD_3006!$A$1:$CG$146,20,FALSE)/1000</f>
        <v>33.5421902</v>
      </c>
      <c r="J135" s="38">
        <f>VLOOKUP($A135,Extract_MSD_3006!$A$1:$CN$146,86,FALSE)/100</f>
        <v>0.26332559999999999</v>
      </c>
      <c r="K135" s="38">
        <f>VLOOKUP($A135,Extract_MSD_3006!$A$1:$CN$146,87,FALSE)/100</f>
        <v>0.33592469999999996</v>
      </c>
      <c r="L135" s="38">
        <f>VLOOKUP($A135,Extract_MSD_3006!$A$1:$CN$146,88,FALSE)/100</f>
        <v>-4.0347500000000001E-2</v>
      </c>
      <c r="M135" s="38">
        <f>VLOOKUP($A135,Extract_MSD_3006!$A$1:$CN$146,89,FALSE)/100</f>
        <v>0.52085140000000008</v>
      </c>
      <c r="N135" s="38">
        <f>VLOOKUP($A135,Extract_MSD_3006!$A$1:$CN$146,90,FALSE)/100</f>
        <v>8.15134E-2</v>
      </c>
      <c r="O135" s="38">
        <f>VLOOKUP($A135,Extract_MSD_3006!$A$1:$CN$146,91,FALSE)/100</f>
        <v>0.27855209999999997</v>
      </c>
      <c r="P135" s="38">
        <f>VLOOKUP($A135,Extract_MSD_3006!$A$1:$CN$146,92,FALSE)/100</f>
        <v>0.21090160000000002</v>
      </c>
      <c r="Q135" s="36" t="str">
        <f>VLOOKUP(A135,'Liste action 2025'!$A$1:$H$154,5,FALSE)</f>
        <v>Oui</v>
      </c>
      <c r="R135" s="39" t="s">
        <v>2518</v>
      </c>
      <c r="S135" s="40" t="s">
        <v>2518</v>
      </c>
      <c r="T135" s="40" t="s">
        <v>2518</v>
      </c>
      <c r="U135" s="40" t="s">
        <v>2517</v>
      </c>
      <c r="V135" s="40" t="s">
        <v>2518</v>
      </c>
      <c r="W135" s="40" t="s">
        <v>2518</v>
      </c>
      <c r="X135" s="40" t="s">
        <v>2518</v>
      </c>
      <c r="Y135" s="40" t="s">
        <v>2518</v>
      </c>
      <c r="Z135" s="41" t="s">
        <v>2518</v>
      </c>
    </row>
    <row r="136" spans="1:26" x14ac:dyDescent="0.3">
      <c r="A136" s="35" t="s">
        <v>1014</v>
      </c>
      <c r="B136" s="36" t="str">
        <f>VLOOKUP($A136,Extract_MSD_3006!$A$1:$CG$146,9,FALSE)</f>
        <v>Koninklijke Ahold Delhaize NV</v>
      </c>
      <c r="C136" s="36" t="str">
        <f>VLOOKUP($A136,Extract_MSD_3006!$A$1:$CG$146,8,FALSE)</f>
        <v>Pays-Bas</v>
      </c>
      <c r="D136" s="36" t="str">
        <f>VLOOKUP($A136,Extract_MSD_3006!$A$1:$CG$146,51,FALSE)</f>
        <v>Consommation défensive</v>
      </c>
      <c r="E136" s="36" t="str">
        <f>VLOOKUP($A136,Extract_MSD_3006!$A$1:$CG$146,59,FALSE)</f>
        <v>Biens de consommation non cyclique</v>
      </c>
      <c r="F136" s="36" t="str">
        <f>VLOOKUP($A136,Extract_MSD_3006!$A$1:$CG$146,60,FALSE)</f>
        <v>Personal Care, Drug &amp; Grocery Stores</v>
      </c>
      <c r="G136" s="36" t="str">
        <f>VLOOKUP($A136,Extract_MSD_3006!$A$1:$CG$146,61,FALSE)</f>
        <v>Chaines de pharmacie et d'épicerie</v>
      </c>
      <c r="H136" s="36" t="str">
        <f>VLOOKUP($A136,Extract_MSD_3006!$A$1:$CG$146,17,FALSE)</f>
        <v>Epiceries</v>
      </c>
      <c r="I136" s="37">
        <f>VLOOKUP($A136,Extract_MSD_3006!$A$1:$CG$146,20,FALSE)/1000</f>
        <v>32.299598400000001</v>
      </c>
      <c r="J136" s="38">
        <f>VLOOKUP($A136,Extract_MSD_3006!$A$1:$CN$146,86,FALSE)/100</f>
        <v>0.25312319999999999</v>
      </c>
      <c r="K136" s="38">
        <f>VLOOKUP($A136,Extract_MSD_3006!$A$1:$CN$146,87,FALSE)/100</f>
        <v>9.5006999999999991E-3</v>
      </c>
      <c r="L136" s="38">
        <f>VLOOKUP($A136,Extract_MSD_3006!$A$1:$CN$146,88,FALSE)/100</f>
        <v>-7.6821E-2</v>
      </c>
      <c r="M136" s="38">
        <f>VLOOKUP($A136,Extract_MSD_3006!$A$1:$CN$146,89,FALSE)/100</f>
        <v>0.33989620000000004</v>
      </c>
      <c r="N136" s="38">
        <f>VLOOKUP($A136,Extract_MSD_3006!$A$1:$CN$146,90,FALSE)/100</f>
        <v>7.9614299999999999E-2</v>
      </c>
      <c r="O136" s="38">
        <f>VLOOKUP($A136,Extract_MSD_3006!$A$1:$CN$146,91,FALSE)/100</f>
        <v>5.5266099999999999E-2</v>
      </c>
      <c r="P136" s="38">
        <f>VLOOKUP($A136,Extract_MSD_3006!$A$1:$CN$146,92,FALSE)/100</f>
        <v>0.238342</v>
      </c>
      <c r="Q136" s="36" t="str">
        <f>VLOOKUP(A136,'Liste action 2025'!$A$1:$H$154,5,FALSE)</f>
        <v>Non</v>
      </c>
      <c r="R136" s="39" t="s">
        <v>2518</v>
      </c>
      <c r="S136" s="40" t="s">
        <v>2518</v>
      </c>
      <c r="T136" s="40" t="s">
        <v>2518</v>
      </c>
      <c r="U136" s="40" t="s">
        <v>2517</v>
      </c>
      <c r="V136" s="40" t="s">
        <v>2518</v>
      </c>
      <c r="W136" s="40" t="s">
        <v>2518</v>
      </c>
      <c r="X136" s="40" t="s">
        <v>2518</v>
      </c>
      <c r="Y136" s="40" t="s">
        <v>2518</v>
      </c>
      <c r="Z136" s="41" t="s">
        <v>2518</v>
      </c>
    </row>
    <row r="137" spans="1:26" x14ac:dyDescent="0.3">
      <c r="A137" s="35" t="s">
        <v>1057</v>
      </c>
      <c r="B137" s="36" t="str">
        <f>VLOOKUP($A137,Extract_MSD_3006!$A$1:$CG$146,9,FALSE)</f>
        <v>Nokia Oyj</v>
      </c>
      <c r="C137" s="36" t="str">
        <f>VLOOKUP($A137,Extract_MSD_3006!$A$1:$CG$146,8,FALSE)</f>
        <v>Finlande</v>
      </c>
      <c r="D137" s="36" t="str">
        <f>VLOOKUP($A137,Extract_MSD_3006!$A$1:$CG$146,51,FALSE)</f>
        <v>Technologie</v>
      </c>
      <c r="E137" s="36" t="str">
        <f>VLOOKUP($A137,Extract_MSD_3006!$A$1:$CG$146,59,FALSE)</f>
        <v>Technologie</v>
      </c>
      <c r="F137" s="36" t="str">
        <f>VLOOKUP($A137,Extract_MSD_3006!$A$1:$CG$146,60,FALSE)</f>
        <v>Télécommunications</v>
      </c>
      <c r="G137" s="36" t="str">
        <f>VLOOKUP($A137,Extract_MSD_3006!$A$1:$CG$146,61,FALSE)</f>
        <v>Equipements des télécommunications</v>
      </c>
      <c r="H137" s="36" t="str">
        <f>VLOOKUP($A137,Extract_MSD_3006!$A$1:$CG$146,17,FALSE)</f>
        <v>Equipement de communication</v>
      </c>
      <c r="I137" s="37">
        <f>VLOOKUP($A137,Extract_MSD_3006!$A$1:$CG$146,20,FALSE)/1000</f>
        <v>23.655242699999999</v>
      </c>
      <c r="J137" s="38">
        <f>VLOOKUP($A137,Extract_MSD_3006!$A$1:$CN$146,86,FALSE)/100</f>
        <v>0.44173479999999998</v>
      </c>
      <c r="K137" s="38">
        <f>VLOOKUP($A137,Extract_MSD_3006!$A$1:$CN$146,87,FALSE)/100</f>
        <v>-0.26854630000000002</v>
      </c>
      <c r="L137" s="38">
        <f>VLOOKUP($A137,Extract_MSD_3006!$A$1:$CN$146,88,FALSE)/100</f>
        <v>-0.212953</v>
      </c>
      <c r="M137" s="38">
        <f>VLOOKUP($A137,Extract_MSD_3006!$A$1:$CN$146,89,FALSE)/100</f>
        <v>0.76896220000000004</v>
      </c>
      <c r="N137" s="38">
        <f>VLOOKUP($A137,Extract_MSD_3006!$A$1:$CN$146,90,FALSE)/100</f>
        <v>-4.3992699999999996E-2</v>
      </c>
      <c r="O137" s="38">
        <f>VLOOKUP($A137,Extract_MSD_3006!$A$1:$CN$146,91,FALSE)/100</f>
        <v>-0.3248509</v>
      </c>
      <c r="P137" s="38">
        <f>VLOOKUP($A137,Extract_MSD_3006!$A$1:$CN$146,92,FALSE)/100</f>
        <v>0.34052390000000005</v>
      </c>
      <c r="Q137" s="36" t="str">
        <f>VLOOKUP(A137,'Liste action 2025'!$A$1:$H$154,5,FALSE)</f>
        <v>Non</v>
      </c>
      <c r="R137" s="39" t="s">
        <v>2518</v>
      </c>
      <c r="S137" s="40" t="s">
        <v>2518</v>
      </c>
      <c r="T137" s="40" t="s">
        <v>2518</v>
      </c>
      <c r="U137" s="40" t="s">
        <v>2517</v>
      </c>
      <c r="V137" s="40" t="s">
        <v>2518</v>
      </c>
      <c r="W137" s="40" t="s">
        <v>2518</v>
      </c>
      <c r="X137" s="40" t="s">
        <v>2518</v>
      </c>
      <c r="Y137" s="40" t="s">
        <v>2518</v>
      </c>
      <c r="Z137" s="41" t="s">
        <v>2518</v>
      </c>
    </row>
    <row r="138" spans="1:26" x14ac:dyDescent="0.3">
      <c r="A138" s="35" t="s">
        <v>1009</v>
      </c>
      <c r="B138" s="36" t="str">
        <f>VLOOKUP($A138,Extract_MSD_3006!$A$1:$CG$146,9,FALSE)</f>
        <v>Bayer AG</v>
      </c>
      <c r="C138" s="36" t="str">
        <f>VLOOKUP($A138,Extract_MSD_3006!$A$1:$CG$146,8,FALSE)</f>
        <v>Allemagne</v>
      </c>
      <c r="D138" s="36" t="str">
        <f>VLOOKUP($A138,Extract_MSD_3006!$A$1:$CG$146,51,FALSE)</f>
        <v>Soins de santé</v>
      </c>
      <c r="E138" s="36" t="str">
        <f>VLOOKUP($A138,Extract_MSD_3006!$A$1:$CG$146,59,FALSE)</f>
        <v>Soins de santé</v>
      </c>
      <c r="F138" s="36" t="str">
        <f>VLOOKUP($A138,Extract_MSD_3006!$A$1:$CG$146,60,FALSE)</f>
        <v>Pharmaceutique et Biotechnologie</v>
      </c>
      <c r="G138" s="36" t="str">
        <f>VLOOKUP($A138,Extract_MSD_3006!$A$1:$CG$146,61,FALSE)</f>
        <v>Produits pharmaceutiques</v>
      </c>
      <c r="H138" s="36" t="str">
        <f>VLOOKUP($A138,Extract_MSD_3006!$A$1:$CG$146,17,FALSE)</f>
        <v>Drug Manufacturers - General</v>
      </c>
      <c r="I138" s="37">
        <f>VLOOKUP($A138,Extract_MSD_3006!$A$1:$CG$146,20,FALSE)/1000</f>
        <v>26.500889599999997</v>
      </c>
      <c r="J138" s="38">
        <f>VLOOKUP($A138,Extract_MSD_3006!$A$1:$CN$146,86,FALSE)/100</f>
        <v>-0.42242049999999998</v>
      </c>
      <c r="K138" s="38">
        <f>VLOOKUP($A138,Extract_MSD_3006!$A$1:$CN$146,87,FALSE)/100</f>
        <v>-0.25442319999999996</v>
      </c>
      <c r="L138" s="38">
        <f>VLOOKUP($A138,Extract_MSD_3006!$A$1:$CN$146,88,FALSE)/100</f>
        <v>7.0744699999999994E-2</v>
      </c>
      <c r="M138" s="38">
        <f>VLOOKUP($A138,Extract_MSD_3006!$A$1:$CN$146,89,FALSE)/100</f>
        <v>1.7547500000000001E-2</v>
      </c>
      <c r="N138" s="38">
        <f>VLOOKUP($A138,Extract_MSD_3006!$A$1:$CN$146,90,FALSE)/100</f>
        <v>-0.30016480000000001</v>
      </c>
      <c r="O138" s="38">
        <f>VLOOKUP($A138,Extract_MSD_3006!$A$1:$CN$146,91,FALSE)/100</f>
        <v>0.24851389999999998</v>
      </c>
      <c r="P138" s="38">
        <f>VLOOKUP($A138,Extract_MSD_3006!$A$1:$CN$146,92,FALSE)/100</f>
        <v>-0.38135800000000003</v>
      </c>
      <c r="Q138" s="36" t="str">
        <f>VLOOKUP(A138,'Liste action 2025'!$A$1:$H$154,5,FALSE)</f>
        <v>Non</v>
      </c>
      <c r="R138" s="39" t="s">
        <v>2518</v>
      </c>
      <c r="S138" s="40" t="s">
        <v>2518</v>
      </c>
      <c r="T138" s="40" t="s">
        <v>2518</v>
      </c>
      <c r="U138" s="40" t="s">
        <v>2517</v>
      </c>
      <c r="V138" s="40" t="s">
        <v>2518</v>
      </c>
      <c r="W138" s="40" t="s">
        <v>2518</v>
      </c>
      <c r="X138" s="40" t="s">
        <v>2518</v>
      </c>
      <c r="Y138" s="40" t="s">
        <v>2518</v>
      </c>
      <c r="Z138" s="41" t="s">
        <v>2518</v>
      </c>
    </row>
    <row r="139" spans="1:26" x14ac:dyDescent="0.3">
      <c r="A139" s="35" t="s">
        <v>1071</v>
      </c>
      <c r="B139" s="36" t="str">
        <f>VLOOKUP($A139,Extract_MSD_3006!$A$1:$CG$146,9,FALSE)</f>
        <v>Volkswagen AG</v>
      </c>
      <c r="C139" s="36" t="str">
        <f>VLOOKUP($A139,Extract_MSD_3006!$A$1:$CG$146,8,FALSE)</f>
        <v>Allemagne</v>
      </c>
      <c r="D139" s="36" t="str">
        <f>VLOOKUP($A139,Extract_MSD_3006!$A$1:$CG$146,51,FALSE)</f>
        <v>Consommation cyclique</v>
      </c>
      <c r="E139" s="36" t="str">
        <f>VLOOKUP($A139,Extract_MSD_3006!$A$1:$CG$146,59,FALSE)</f>
        <v>Consommation Cyclique</v>
      </c>
      <c r="F139" s="36" t="str">
        <f>VLOOKUP($A139,Extract_MSD_3006!$A$1:$CG$146,60,FALSE)</f>
        <v>Voitures &amp; Pièces auto</v>
      </c>
      <c r="G139" s="36" t="str">
        <f>VLOOKUP($A139,Extract_MSD_3006!$A$1:$CG$146,61,FALSE)</f>
        <v>Automobiles</v>
      </c>
      <c r="H139" s="36" t="str">
        <f>VLOOKUP($A139,Extract_MSD_3006!$A$1:$CG$146,17,FALSE)</f>
        <v>Auto Manufacturers</v>
      </c>
      <c r="I139" s="37">
        <f>VLOOKUP($A139,Extract_MSD_3006!$A$1:$CG$146,20,FALSE)/1000</f>
        <v>45.717487800000001</v>
      </c>
      <c r="J139" s="38">
        <f>VLOOKUP($A139,Extract_MSD_3006!$A$1:$CN$146,86,FALSE)/100</f>
        <v>-0.1225403</v>
      </c>
      <c r="K139" s="38">
        <f>VLOOKUP($A139,Extract_MSD_3006!$A$1:$CN$146,87,FALSE)/100</f>
        <v>3.5560899999999999E-2</v>
      </c>
      <c r="L139" s="38">
        <f>VLOOKUP($A139,Extract_MSD_3006!$A$1:$CN$146,88,FALSE)/100</f>
        <v>-0.19405</v>
      </c>
      <c r="M139" s="38">
        <f>VLOOKUP($A139,Extract_MSD_3006!$A$1:$CN$146,89,FALSE)/100</f>
        <v>0.19629969999999999</v>
      </c>
      <c r="N139" s="38">
        <f>VLOOKUP($A139,Extract_MSD_3006!$A$1:$CN$146,90,FALSE)/100</f>
        <v>-0.1075806</v>
      </c>
      <c r="O139" s="38">
        <f>VLOOKUP($A139,Extract_MSD_3006!$A$1:$CN$146,91,FALSE)/100</f>
        <v>0.30362800000000001</v>
      </c>
      <c r="P139" s="38">
        <f>VLOOKUP($A139,Extract_MSD_3006!$A$1:$CN$146,92,FALSE)/100</f>
        <v>-0.14160410000000001</v>
      </c>
      <c r="Q139" s="36" t="str">
        <f>VLOOKUP(A139,'Liste action 2025'!$A$1:$H$154,5,FALSE)</f>
        <v>Non</v>
      </c>
      <c r="R139" s="39" t="s">
        <v>2518</v>
      </c>
      <c r="S139" s="40" t="s">
        <v>2518</v>
      </c>
      <c r="T139" s="40" t="s">
        <v>2518</v>
      </c>
      <c r="U139" s="40" t="s">
        <v>2517</v>
      </c>
      <c r="V139" s="40" t="s">
        <v>2518</v>
      </c>
      <c r="W139" s="40" t="s">
        <v>2518</v>
      </c>
      <c r="X139" s="40" t="s">
        <v>2518</v>
      </c>
      <c r="Y139" s="40" t="s">
        <v>2518</v>
      </c>
      <c r="Z139" s="41" t="s">
        <v>2518</v>
      </c>
    </row>
    <row r="140" spans="1:26" x14ac:dyDescent="0.3">
      <c r="A140" s="35" t="s">
        <v>1121</v>
      </c>
      <c r="B140" s="36" t="str">
        <f>VLOOKUP($A140,Extract_MSD_3006!$A$1:$CG$146,9,FALSE)</f>
        <v>BAE Systems PLC</v>
      </c>
      <c r="C140" s="36" t="str">
        <f>VLOOKUP($A140,Extract_MSD_3006!$A$1:$CG$146,8,FALSE)</f>
        <v>Royaume-Uni</v>
      </c>
      <c r="D140" s="36" t="str">
        <f>VLOOKUP($A140,Extract_MSD_3006!$A$1:$CG$146,51,FALSE)</f>
        <v>Valeurs industrielles</v>
      </c>
      <c r="E140" s="36" t="str">
        <f>VLOOKUP($A140,Extract_MSD_3006!$A$1:$CG$146,59,FALSE)</f>
        <v>Biens de production durable</v>
      </c>
      <c r="F140" s="36" t="str">
        <f>VLOOKUP($A140,Extract_MSD_3006!$A$1:$CG$146,60,FALSE)</f>
        <v>Transport et fret</v>
      </c>
      <c r="G140" s="36" t="str">
        <f>VLOOKUP($A140,Extract_MSD_3006!$A$1:$CG$146,61,FALSE)</f>
        <v>Aérospatial</v>
      </c>
      <c r="H140" s="36" t="str">
        <f>VLOOKUP($A140,Extract_MSD_3006!$A$1:$CG$146,17,FALSE)</f>
        <v>Aérospatial &amp; Défense</v>
      </c>
      <c r="I140" s="37">
        <f>VLOOKUP($A140,Extract_MSD_3006!$A$1:$CG$146,20,FALSE)/1000</f>
        <v>54.574552000000004</v>
      </c>
      <c r="J140" s="38">
        <f>VLOOKUP($A140,Extract_MSD_3006!$A$1:$CN$146,86,FALSE)/100</f>
        <v>6.2044100000000005E-2</v>
      </c>
      <c r="K140" s="38">
        <f>VLOOKUP($A140,Extract_MSD_3006!$A$1:$CN$146,87,FALSE)/100</f>
        <v>0.33014019999999999</v>
      </c>
      <c r="L140" s="38">
        <f>VLOOKUP($A140,Extract_MSD_3006!$A$1:$CN$146,88,FALSE)/100</f>
        <v>0.60349220000000003</v>
      </c>
      <c r="M140" s="38">
        <f>VLOOKUP($A140,Extract_MSD_3006!$A$1:$CN$146,89,FALSE)/100</f>
        <v>0.1743044</v>
      </c>
      <c r="N140" s="38">
        <f>VLOOKUP($A140,Extract_MSD_3006!$A$1:$CN$146,90,FALSE)/100</f>
        <v>-9.3484399999999995E-2</v>
      </c>
      <c r="O140" s="38">
        <f>VLOOKUP($A140,Extract_MSD_3006!$A$1:$CN$146,91,FALSE)/100</f>
        <v>0.27918119999999996</v>
      </c>
      <c r="P140" s="38">
        <f>VLOOKUP($A140,Extract_MSD_3006!$A$1:$CN$146,92,FALSE)/100</f>
        <v>-0.1602094</v>
      </c>
      <c r="Q140" s="36" t="s">
        <v>2517</v>
      </c>
      <c r="R140" s="39" t="s">
        <v>2517</v>
      </c>
      <c r="S140" s="40" t="s">
        <v>2518</v>
      </c>
      <c r="T140" s="40" t="s">
        <v>2518</v>
      </c>
      <c r="U140" s="40" t="s">
        <v>2518</v>
      </c>
      <c r="V140" s="40" t="s">
        <v>2518</v>
      </c>
      <c r="W140" s="40" t="s">
        <v>2518</v>
      </c>
      <c r="X140" s="40" t="s">
        <v>2518</v>
      </c>
      <c r="Y140" s="40" t="s">
        <v>2518</v>
      </c>
      <c r="Z140" s="41" t="s">
        <v>2518</v>
      </c>
    </row>
    <row r="141" spans="1:26" x14ac:dyDescent="0.3">
      <c r="A141" s="35" t="s">
        <v>1122</v>
      </c>
      <c r="B141" s="36" t="str">
        <f>VLOOKUP($A141,Extract_MSD_3006!$A$1:$CG$146,9,FALSE)</f>
        <v>Rolls-Royce Holdings PLC</v>
      </c>
      <c r="C141" s="36" t="str">
        <f>VLOOKUP($A141,Extract_MSD_3006!$A$1:$CG$146,8,FALSE)</f>
        <v>Royaume-Uni</v>
      </c>
      <c r="D141" s="36" t="str">
        <f>VLOOKUP($A141,Extract_MSD_3006!$A$1:$CG$146,51,FALSE)</f>
        <v>Valeurs industrielles</v>
      </c>
      <c r="E141" s="36" t="str">
        <f>VLOOKUP($A141,Extract_MSD_3006!$A$1:$CG$146,59,FALSE)</f>
        <v>Biens de production durable</v>
      </c>
      <c r="F141" s="36" t="str">
        <f>VLOOKUP($A141,Extract_MSD_3006!$A$1:$CG$146,60,FALSE)</f>
        <v>Transport et fret</v>
      </c>
      <c r="G141" s="36" t="str">
        <f>VLOOKUP($A141,Extract_MSD_3006!$A$1:$CG$146,61,FALSE)</f>
        <v>Aérospatial</v>
      </c>
      <c r="H141" s="36" t="str">
        <f>VLOOKUP($A141,Extract_MSD_3006!$A$1:$CG$146,17,FALSE)</f>
        <v>Aérospatial &amp; Défense</v>
      </c>
      <c r="I141" s="37">
        <f>VLOOKUP($A141,Extract_MSD_3006!$A$1:$CG$146,20,FALSE)/1000</f>
        <v>79.677667700000001</v>
      </c>
      <c r="J141" s="38">
        <f>VLOOKUP($A141,Extract_MSD_3006!$A$1:$CN$146,86,FALSE)/100</f>
        <v>0.89723050000000004</v>
      </c>
      <c r="K141" s="38">
        <f>VLOOKUP($A141,Extract_MSD_3006!$A$1:$CN$146,87,FALSE)/100</f>
        <v>2.215665</v>
      </c>
      <c r="L141" s="38">
        <f>VLOOKUP($A141,Extract_MSD_3006!$A$1:$CN$146,88,FALSE)/100</f>
        <v>-0.24153649999999999</v>
      </c>
      <c r="M141" s="38">
        <f>VLOOKUP($A141,Extract_MSD_3006!$A$1:$CN$146,89,FALSE)/100</f>
        <v>0.1045393</v>
      </c>
      <c r="N141" s="38">
        <f>VLOOKUP($A141,Extract_MSD_3006!$A$1:$CN$146,90,FALSE)/100</f>
        <v>-0.52549029999999997</v>
      </c>
      <c r="O141" s="38">
        <f>VLOOKUP($A141,Extract_MSD_3006!$A$1:$CN$146,91,FALSE)/100</f>
        <v>-0.1627711</v>
      </c>
      <c r="P141" s="38">
        <f>VLOOKUP($A141,Extract_MSD_3006!$A$1:$CN$146,92,FALSE)/100</f>
        <v>-6.2573999999999998E-3</v>
      </c>
      <c r="Q141" s="36" t="s">
        <v>2517</v>
      </c>
      <c r="R141" s="39" t="s">
        <v>2517</v>
      </c>
      <c r="S141" s="40" t="s">
        <v>2518</v>
      </c>
      <c r="T141" s="40" t="s">
        <v>2518</v>
      </c>
      <c r="U141" s="40" t="s">
        <v>2518</v>
      </c>
      <c r="V141" s="40" t="s">
        <v>2518</v>
      </c>
      <c r="W141" s="40" t="s">
        <v>2518</v>
      </c>
      <c r="X141" s="40" t="s">
        <v>2518</v>
      </c>
      <c r="Y141" s="40" t="s">
        <v>2518</v>
      </c>
      <c r="Z141" s="41" t="s">
        <v>2518</v>
      </c>
    </row>
    <row r="142" spans="1:26" x14ac:dyDescent="0.3">
      <c r="A142" s="35" t="s">
        <v>1123</v>
      </c>
      <c r="B142" s="36" t="str">
        <f>VLOOKUP($A142,Extract_MSD_3006!$A$1:$CG$146,9,FALSE)</f>
        <v>Leonardo SpA</v>
      </c>
      <c r="C142" s="36" t="str">
        <f>VLOOKUP($A142,Extract_MSD_3006!$A$1:$CG$146,8,FALSE)</f>
        <v>Italie</v>
      </c>
      <c r="D142" s="36" t="str">
        <f>VLOOKUP($A142,Extract_MSD_3006!$A$1:$CG$146,51,FALSE)</f>
        <v>Valeurs industrielles</v>
      </c>
      <c r="E142" s="36" t="str">
        <f>VLOOKUP($A142,Extract_MSD_3006!$A$1:$CG$146,59,FALSE)</f>
        <v>Biens de production durable</v>
      </c>
      <c r="F142" s="36" t="str">
        <f>VLOOKUP($A142,Extract_MSD_3006!$A$1:$CG$146,60,FALSE)</f>
        <v>Transport et fret</v>
      </c>
      <c r="G142" s="36" t="str">
        <f>VLOOKUP($A142,Extract_MSD_3006!$A$1:$CG$146,61,FALSE)</f>
        <v>Aérospatial</v>
      </c>
      <c r="H142" s="36" t="str">
        <f>VLOOKUP($A142,Extract_MSD_3006!$A$1:$CG$146,17,FALSE)</f>
        <v>Aérospatial &amp; Défense</v>
      </c>
      <c r="I142" s="37">
        <f>VLOOKUP($A142,Extract_MSD_3006!$A$1:$CG$146,20,FALSE)/1000</f>
        <v>26.879278100000001</v>
      </c>
      <c r="J142" s="38">
        <f>VLOOKUP($A142,Extract_MSD_3006!$A$1:$CN$146,86,FALSE)/100</f>
        <v>0.75493799999999989</v>
      </c>
      <c r="K142" s="38">
        <f>VLOOKUP($A142,Extract_MSD_3006!$A$1:$CN$146,87,FALSE)/100</f>
        <v>0.87034739999999999</v>
      </c>
      <c r="L142" s="38">
        <f>VLOOKUP($A142,Extract_MSD_3006!$A$1:$CN$146,88,FALSE)/100</f>
        <v>0.2958095</v>
      </c>
      <c r="M142" s="38">
        <f>VLOOKUP($A142,Extract_MSD_3006!$A$1:$CN$146,89,FALSE)/100</f>
        <v>6.598989999999999E-2</v>
      </c>
      <c r="N142" s="38">
        <f>VLOOKUP($A142,Extract_MSD_3006!$A$1:$CN$146,90,FALSE)/100</f>
        <v>-0.4210526</v>
      </c>
      <c r="O142" s="38">
        <f>VLOOKUP($A142,Extract_MSD_3006!$A$1:$CN$146,91,FALSE)/100</f>
        <v>0.37926540000000003</v>
      </c>
      <c r="P142" s="38">
        <f>VLOOKUP($A142,Extract_MSD_3006!$A$1:$CN$146,92,FALSE)/100</f>
        <v>-0.21189520000000001</v>
      </c>
      <c r="Q142" s="36" t="s">
        <v>2517</v>
      </c>
      <c r="R142" s="39" t="s">
        <v>2517</v>
      </c>
      <c r="S142" s="40" t="s">
        <v>2518</v>
      </c>
      <c r="T142" s="40" t="s">
        <v>2518</v>
      </c>
      <c r="U142" s="40" t="s">
        <v>2518</v>
      </c>
      <c r="V142" s="40" t="s">
        <v>2518</v>
      </c>
      <c r="W142" s="40" t="s">
        <v>2518</v>
      </c>
      <c r="X142" s="40" t="s">
        <v>2517</v>
      </c>
      <c r="Y142" s="40" t="s">
        <v>2518</v>
      </c>
      <c r="Z142" s="41" t="s">
        <v>2518</v>
      </c>
    </row>
    <row r="143" spans="1:26" x14ac:dyDescent="0.3">
      <c r="A143" s="42" t="s">
        <v>1124</v>
      </c>
      <c r="B143" s="43" t="str">
        <f>VLOOKUP($A143,Extract_MSD_3006!$A$1:$CG$146,9,FALSE)</f>
        <v>Rheinmetall AG</v>
      </c>
      <c r="C143" s="43" t="str">
        <f>VLOOKUP($A143,Extract_MSD_3006!$A$1:$CG$146,8,FALSE)</f>
        <v>Allemagne</v>
      </c>
      <c r="D143" s="43" t="str">
        <f>VLOOKUP($A143,Extract_MSD_3006!$A$1:$CG$146,51,FALSE)</f>
        <v>Valeurs industrielles</v>
      </c>
      <c r="E143" s="43" t="str">
        <f>VLOOKUP($A143,Extract_MSD_3006!$A$1:$CG$146,59,FALSE)</f>
        <v>Biens de production durable</v>
      </c>
      <c r="F143" s="43" t="str">
        <f>VLOOKUP($A143,Extract_MSD_3006!$A$1:$CG$146,60,FALSE)</f>
        <v>Transport et fret</v>
      </c>
      <c r="G143" s="43" t="str">
        <f>VLOOKUP($A143,Extract_MSD_3006!$A$1:$CG$146,61,FALSE)</f>
        <v>Aérospatial</v>
      </c>
      <c r="H143" s="43" t="str">
        <f>VLOOKUP($A143,Extract_MSD_3006!$A$1:$CG$146,17,FALSE)</f>
        <v>Aérospatial &amp; Défense</v>
      </c>
      <c r="I143" s="44">
        <f>VLOOKUP($A143,Extract_MSD_3006!$A$1:$CG$146,20,FALSE)/1000</f>
        <v>78.135408800000008</v>
      </c>
      <c r="J143" s="45">
        <f>VLOOKUP($A143,Extract_MSD_3006!$A$1:$CN$146,86,FALSE)/100</f>
        <v>1.161324</v>
      </c>
      <c r="K143" s="45">
        <f>VLOOKUP($A143,Extract_MSD_3006!$A$1:$CN$146,87,FALSE)/100</f>
        <v>0.56570819999999999</v>
      </c>
      <c r="L143" s="45">
        <f>VLOOKUP($A143,Extract_MSD_3006!$A$1:$CN$146,88,FALSE)/100</f>
        <v>1.279677</v>
      </c>
      <c r="M143" s="45">
        <f>VLOOKUP($A143,Extract_MSD_3006!$A$1:$CN$146,89,FALSE)/100</f>
        <v>-1.7556000000000002E-2</v>
      </c>
      <c r="N143" s="45">
        <f>VLOOKUP($A143,Extract_MSD_3006!$A$1:$CN$146,90,FALSE)/100</f>
        <v>-0.1310547</v>
      </c>
      <c r="O143" s="45">
        <f>VLOOKUP($A143,Extract_MSD_3006!$A$1:$CN$146,91,FALSE)/100</f>
        <v>0.3543287</v>
      </c>
      <c r="P143" s="45">
        <f>VLOOKUP($A143,Extract_MSD_3006!$A$1:$CN$146,92,FALSE)/100</f>
        <v>-0.25498349999999997</v>
      </c>
      <c r="Q143" s="43" t="s">
        <v>2517</v>
      </c>
      <c r="R143" s="39" t="s">
        <v>2517</v>
      </c>
      <c r="S143" s="46" t="s">
        <v>2518</v>
      </c>
      <c r="T143" s="46" t="s">
        <v>2518</v>
      </c>
      <c r="U143" s="46" t="s">
        <v>2518</v>
      </c>
      <c r="V143" s="46" t="s">
        <v>2518</v>
      </c>
      <c r="W143" s="46" t="s">
        <v>2518</v>
      </c>
      <c r="X143" s="46" t="s">
        <v>2518</v>
      </c>
      <c r="Y143" s="46" t="s">
        <v>2517</v>
      </c>
      <c r="Z143" s="47" t="s">
        <v>2518</v>
      </c>
    </row>
  </sheetData>
  <autoFilter ref="A6:Z143"/>
  <conditionalFormatting sqref="Q7:Q143">
    <cfRule type="cellIs" dxfId="0" priority="1" operator="equal">
      <formula>"Oui"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53"/>
  <sheetViews>
    <sheetView zoomScale="85" zoomScaleNormal="85" workbookViewId="0">
      <pane xSplit="1" ySplit="1" topLeftCell="B38" activePane="bottomRight" state="frozen"/>
      <selection activeCell="H1" sqref="A1:H1"/>
      <selection pane="topRight" activeCell="H1" sqref="A1:H1"/>
      <selection pane="bottomLeft" activeCell="H1" sqref="A1:H1"/>
      <selection pane="bottomRight" activeCell="H1" sqref="A1:H1"/>
    </sheetView>
  </sheetViews>
  <sheetFormatPr baseColWidth="10" defaultColWidth="11.19921875" defaultRowHeight="15" x14ac:dyDescent="0.25"/>
  <cols>
    <col min="1" max="1" width="15.296875" style="3" bestFit="1" customWidth="1"/>
    <col min="2" max="2" width="30.3984375" style="3" bestFit="1" customWidth="1"/>
    <col min="3" max="3" width="33.796875" style="3" bestFit="1" customWidth="1"/>
    <col min="4" max="4" width="11" style="3" bestFit="1" customWidth="1"/>
    <col min="5" max="5" width="25.09765625" style="3" customWidth="1"/>
    <col min="6" max="6" width="26.19921875" style="3" bestFit="1" customWidth="1"/>
    <col min="7" max="7" width="48.5" style="3" bestFit="1" customWidth="1"/>
    <col min="8" max="8" width="8.09765625" style="3" bestFit="1" customWidth="1"/>
    <col min="9" max="9" width="56.5" style="3" customWidth="1"/>
    <col min="10" max="10" width="8.296875" style="3" bestFit="1" customWidth="1"/>
    <col min="11" max="11" width="13.19921875" style="3" bestFit="1" customWidth="1"/>
    <col min="12" max="12" width="8.296875" style="3" bestFit="1" customWidth="1"/>
    <col min="13" max="15" width="7.796875" style="3" bestFit="1" customWidth="1"/>
    <col min="16" max="16" width="8" style="3" bestFit="1" customWidth="1"/>
    <col min="17" max="17" width="30.19921875" style="3" bestFit="1" customWidth="1"/>
    <col min="18" max="18" width="10.796875" style="3" bestFit="1" customWidth="1"/>
    <col min="19" max="19" width="8" style="3" bestFit="1" customWidth="1"/>
    <col min="20" max="21" width="10.69921875" style="3" bestFit="1" customWidth="1"/>
    <col min="22" max="22" width="8.296875" style="3" bestFit="1" customWidth="1"/>
    <col min="23" max="23" width="6.8984375" style="3" bestFit="1" customWidth="1"/>
    <col min="24" max="24" width="6.69921875" style="3" bestFit="1" customWidth="1"/>
    <col min="25" max="25" width="8.296875" style="3" bestFit="1" customWidth="1"/>
    <col min="26" max="50" width="11.19921875" style="3"/>
    <col min="51" max="51" width="22" style="3" customWidth="1"/>
    <col min="52" max="58" width="11.19921875" style="3"/>
    <col min="59" max="59" width="26" style="3" bestFit="1" customWidth="1"/>
    <col min="60" max="60" width="35.59765625" style="3" bestFit="1" customWidth="1"/>
    <col min="61" max="61" width="34.5" style="3" bestFit="1" customWidth="1"/>
    <col min="62" max="91" width="11.19921875" style="3"/>
    <col min="92" max="92" width="13.3984375" style="3" bestFit="1" customWidth="1"/>
    <col min="93" max="16384" width="11.19921875" style="3"/>
  </cols>
  <sheetData>
    <row r="1" spans="1:92" s="11" customFormat="1" ht="89.25" x14ac:dyDescent="0.3">
      <c r="A1" s="14" t="s">
        <v>0</v>
      </c>
      <c r="B1" s="14" t="s">
        <v>1</v>
      </c>
      <c r="C1" s="14" t="s">
        <v>2423</v>
      </c>
      <c r="D1" s="14" t="s">
        <v>2424</v>
      </c>
      <c r="E1" s="14" t="s">
        <v>2425</v>
      </c>
      <c r="F1" s="14" t="s">
        <v>2426</v>
      </c>
      <c r="G1" s="14" t="s">
        <v>2427</v>
      </c>
      <c r="H1" s="14" t="s">
        <v>2428</v>
      </c>
      <c r="I1" s="14" t="s">
        <v>2429</v>
      </c>
      <c r="J1" s="14" t="s">
        <v>2430</v>
      </c>
      <c r="K1" s="14" t="s">
        <v>2431</v>
      </c>
      <c r="L1" s="14" t="s">
        <v>2432</v>
      </c>
      <c r="M1" s="14" t="s">
        <v>2433</v>
      </c>
      <c r="N1" s="14" t="s">
        <v>2434</v>
      </c>
      <c r="O1" s="14" t="s">
        <v>2435</v>
      </c>
      <c r="P1" s="14" t="s">
        <v>2436</v>
      </c>
      <c r="Q1" s="14" t="s">
        <v>1126</v>
      </c>
      <c r="R1" s="14" t="s">
        <v>2437</v>
      </c>
      <c r="S1" s="14" t="s">
        <v>2438</v>
      </c>
      <c r="T1" s="14" t="s">
        <v>2439</v>
      </c>
      <c r="U1" s="14" t="s">
        <v>2440</v>
      </c>
      <c r="V1" s="14" t="s">
        <v>2441</v>
      </c>
      <c r="W1" s="14" t="s">
        <v>2442</v>
      </c>
      <c r="X1" s="14" t="s">
        <v>2443</v>
      </c>
      <c r="Y1" s="14" t="s">
        <v>2444</v>
      </c>
      <c r="Z1" s="14" t="s">
        <v>2445</v>
      </c>
      <c r="AA1" s="14" t="s">
        <v>2446</v>
      </c>
      <c r="AB1" s="14" t="s">
        <v>2447</v>
      </c>
      <c r="AC1" s="14" t="s">
        <v>2448</v>
      </c>
      <c r="AD1" s="14" t="s">
        <v>2449</v>
      </c>
      <c r="AE1" s="14" t="s">
        <v>2450</v>
      </c>
      <c r="AF1" s="14" t="s">
        <v>2451</v>
      </c>
      <c r="AG1" s="14" t="s">
        <v>2452</v>
      </c>
      <c r="AH1" s="14" t="s">
        <v>2453</v>
      </c>
      <c r="AI1" s="14" t="s">
        <v>2454</v>
      </c>
      <c r="AJ1" s="14" t="s">
        <v>2455</v>
      </c>
      <c r="AK1" s="14" t="s">
        <v>2456</v>
      </c>
      <c r="AL1" s="14" t="s">
        <v>2457</v>
      </c>
      <c r="AM1" s="14" t="s">
        <v>2458</v>
      </c>
      <c r="AN1" s="14" t="s">
        <v>2459</v>
      </c>
      <c r="AO1" s="14" t="s">
        <v>2460</v>
      </c>
      <c r="AP1" s="14" t="s">
        <v>2461</v>
      </c>
      <c r="AQ1" s="14" t="s">
        <v>2462</v>
      </c>
      <c r="AR1" s="14" t="s">
        <v>2463</v>
      </c>
      <c r="AS1" s="14" t="s">
        <v>2464</v>
      </c>
      <c r="AT1" s="14" t="s">
        <v>2465</v>
      </c>
      <c r="AU1" s="14" t="s">
        <v>2</v>
      </c>
      <c r="AV1" s="14" t="s">
        <v>2466</v>
      </c>
      <c r="AW1" s="14" t="s">
        <v>2467</v>
      </c>
      <c r="AX1" s="14" t="s">
        <v>2468</v>
      </c>
      <c r="AY1" s="14" t="s">
        <v>2469</v>
      </c>
      <c r="AZ1" s="14" t="s">
        <v>2470</v>
      </c>
      <c r="BA1" s="14" t="s">
        <v>2471</v>
      </c>
      <c r="BB1" s="14" t="s">
        <v>2472</v>
      </c>
      <c r="BC1" s="14" t="s">
        <v>2473</v>
      </c>
      <c r="BD1" s="14" t="s">
        <v>2474</v>
      </c>
      <c r="BE1" s="14" t="s">
        <v>2475</v>
      </c>
      <c r="BF1" s="14" t="s">
        <v>2476</v>
      </c>
      <c r="BG1" s="14" t="s">
        <v>2477</v>
      </c>
      <c r="BH1" s="14" t="s">
        <v>2478</v>
      </c>
      <c r="BI1" s="14" t="s">
        <v>2479</v>
      </c>
      <c r="BJ1" s="14" t="s">
        <v>2480</v>
      </c>
      <c r="BK1" s="14" t="s">
        <v>2481</v>
      </c>
      <c r="BL1" s="14" t="s">
        <v>2482</v>
      </c>
      <c r="BM1" s="14" t="s">
        <v>2483</v>
      </c>
      <c r="BN1" s="14" t="s">
        <v>2484</v>
      </c>
      <c r="BO1" s="14" t="s">
        <v>2485</v>
      </c>
      <c r="BP1" s="14" t="s">
        <v>2486</v>
      </c>
      <c r="BQ1" s="14" t="s">
        <v>2487</v>
      </c>
      <c r="BR1" s="14" t="s">
        <v>2488</v>
      </c>
      <c r="BS1" s="14" t="s">
        <v>2489</v>
      </c>
      <c r="BT1" s="14" t="s">
        <v>2490</v>
      </c>
      <c r="BU1" s="14" t="s">
        <v>2491</v>
      </c>
      <c r="BV1" s="14" t="s">
        <v>2492</v>
      </c>
      <c r="BW1" s="14" t="s">
        <v>2493</v>
      </c>
      <c r="BX1" s="14" t="s">
        <v>2494</v>
      </c>
      <c r="BY1" s="14" t="s">
        <v>2495</v>
      </c>
      <c r="BZ1" s="14" t="s">
        <v>2496</v>
      </c>
      <c r="CA1" s="14" t="s">
        <v>2497</v>
      </c>
      <c r="CB1" s="14" t="s">
        <v>2498</v>
      </c>
      <c r="CC1" s="14" t="s">
        <v>2499</v>
      </c>
      <c r="CD1" s="14" t="s">
        <v>2500</v>
      </c>
      <c r="CE1" s="14" t="s">
        <v>2501</v>
      </c>
      <c r="CF1" s="14" t="s">
        <v>2502</v>
      </c>
      <c r="CG1" s="14" t="s">
        <v>2503</v>
      </c>
      <c r="CH1" s="14" t="s">
        <v>3981</v>
      </c>
      <c r="CI1" s="14" t="s">
        <v>3982</v>
      </c>
      <c r="CJ1" s="14" t="s">
        <v>3983</v>
      </c>
      <c r="CK1" s="14" t="s">
        <v>3984</v>
      </c>
      <c r="CL1" s="14" t="s">
        <v>3985</v>
      </c>
      <c r="CM1" s="14" t="s">
        <v>3986</v>
      </c>
      <c r="CN1" s="14" t="s">
        <v>3987</v>
      </c>
    </row>
    <row r="2" spans="1:92" s="2" customFormat="1" ht="18.75" x14ac:dyDescent="0.3">
      <c r="A2" s="15" t="s">
        <v>987</v>
      </c>
      <c r="B2" s="15" t="s">
        <v>2583</v>
      </c>
      <c r="C2" s="15" t="s">
        <v>2591</v>
      </c>
      <c r="D2" s="16" t="s">
        <v>2584</v>
      </c>
      <c r="E2" s="15" t="s">
        <v>2507</v>
      </c>
      <c r="F2" s="15" t="s">
        <v>2508</v>
      </c>
      <c r="G2" s="15" t="s">
        <v>2508</v>
      </c>
      <c r="H2" s="15" t="s">
        <v>2508</v>
      </c>
      <c r="I2" s="15" t="s">
        <v>2583</v>
      </c>
      <c r="J2" s="15" t="s">
        <v>2585</v>
      </c>
      <c r="K2" s="15" t="s">
        <v>2592</v>
      </c>
      <c r="L2" s="17" t="s">
        <v>3994</v>
      </c>
      <c r="M2" s="15"/>
      <c r="N2" s="18"/>
      <c r="O2" s="15"/>
      <c r="P2" s="17"/>
      <c r="Q2" s="15" t="s">
        <v>2586</v>
      </c>
      <c r="R2" s="18">
        <v>45835</v>
      </c>
      <c r="S2" s="17">
        <v>19.940000000000001</v>
      </c>
      <c r="T2" s="17">
        <v>9211.1805999999997</v>
      </c>
      <c r="U2" s="17">
        <v>1.55E-2</v>
      </c>
      <c r="V2" s="17">
        <v>64.209676999999999</v>
      </c>
      <c r="W2" s="17">
        <v>26.02</v>
      </c>
      <c r="X2" s="17">
        <v>15.43</v>
      </c>
      <c r="Y2" s="17">
        <v>0.95406698560000003</v>
      </c>
      <c r="Z2" s="18">
        <v>45124</v>
      </c>
      <c r="AA2" s="17">
        <v>0.23577999999999999</v>
      </c>
      <c r="AB2" s="16" t="s">
        <v>2593</v>
      </c>
      <c r="AC2" s="16" t="s">
        <v>2594</v>
      </c>
      <c r="AD2" s="16" t="s">
        <v>2593</v>
      </c>
      <c r="AE2" s="16" t="s">
        <v>2595</v>
      </c>
      <c r="AF2" s="18">
        <v>45056</v>
      </c>
      <c r="AG2" s="18">
        <v>45125</v>
      </c>
      <c r="AH2" s="18">
        <v>45176</v>
      </c>
      <c r="AI2" s="17"/>
      <c r="AJ2" s="17"/>
      <c r="AK2" s="17"/>
      <c r="AL2" s="17"/>
      <c r="AM2" s="17">
        <v>1.55</v>
      </c>
      <c r="AN2" s="17">
        <v>8.48</v>
      </c>
      <c r="AO2" s="17">
        <v>1.9427000000000001</v>
      </c>
      <c r="AP2" s="18">
        <v>45747</v>
      </c>
      <c r="AQ2" s="17">
        <v>0.31</v>
      </c>
      <c r="AR2" s="17">
        <v>18489</v>
      </c>
      <c r="AS2" s="17">
        <v>149</v>
      </c>
      <c r="AT2" s="17">
        <v>0</v>
      </c>
      <c r="AU2" s="15" t="s">
        <v>2516</v>
      </c>
      <c r="AV2" s="17" t="s">
        <v>2517</v>
      </c>
      <c r="AW2" s="15" t="s">
        <v>2517</v>
      </c>
      <c r="AX2" s="15" t="s">
        <v>2518</v>
      </c>
      <c r="AY2" s="15" t="s">
        <v>2582</v>
      </c>
      <c r="AZ2" s="16"/>
      <c r="BA2" s="16"/>
      <c r="BB2" s="17"/>
      <c r="BC2" s="17"/>
      <c r="BD2" s="17"/>
      <c r="BE2" s="17"/>
      <c r="BF2" s="15"/>
      <c r="BG2" s="15" t="s">
        <v>2587</v>
      </c>
      <c r="BH2" s="15" t="s">
        <v>2588</v>
      </c>
      <c r="BI2" s="15" t="s">
        <v>2589</v>
      </c>
      <c r="BJ2" s="15"/>
      <c r="BK2" s="15" t="s">
        <v>2988</v>
      </c>
      <c r="BL2" s="15"/>
      <c r="BM2" s="15" t="s">
        <v>2596</v>
      </c>
      <c r="BN2" s="18">
        <v>45439</v>
      </c>
      <c r="BO2" s="15" t="s">
        <v>2525</v>
      </c>
      <c r="BP2" s="18"/>
      <c r="BQ2" s="18">
        <v>37001</v>
      </c>
      <c r="BR2" s="17"/>
      <c r="BS2" s="18"/>
      <c r="BT2" s="15"/>
      <c r="BU2" s="18"/>
      <c r="BV2" s="15"/>
      <c r="BW2" s="18"/>
      <c r="BX2" s="17"/>
      <c r="BY2" s="15"/>
      <c r="BZ2" s="15"/>
      <c r="CA2" s="15"/>
      <c r="CB2" s="15"/>
      <c r="CC2" s="15"/>
      <c r="CD2" s="17" t="s">
        <v>2573</v>
      </c>
      <c r="CE2" s="15" t="s">
        <v>2527</v>
      </c>
      <c r="CF2" s="17" t="s">
        <v>2518</v>
      </c>
      <c r="CG2" s="17"/>
      <c r="CH2" s="17">
        <v>87.686869999999999</v>
      </c>
      <c r="CI2" s="17">
        <v>-45.530239999999999</v>
      </c>
      <c r="CJ2" s="17">
        <v>-26.105060000000002</v>
      </c>
      <c r="CK2" s="17">
        <v>-32.482300000000002</v>
      </c>
      <c r="CL2" s="17">
        <v>19.030660000000001</v>
      </c>
      <c r="CM2" s="17">
        <v>35.327469999999998</v>
      </c>
      <c r="CN2" s="17">
        <v>2.9331</v>
      </c>
    </row>
    <row r="3" spans="1:92" s="2" customFormat="1" ht="18.75" x14ac:dyDescent="0.3">
      <c r="A3" s="15" t="s">
        <v>1007</v>
      </c>
      <c r="B3" s="15" t="s">
        <v>2802</v>
      </c>
      <c r="C3" s="15" t="s">
        <v>2803</v>
      </c>
      <c r="D3" s="16" t="s">
        <v>2804</v>
      </c>
      <c r="E3" s="15" t="s">
        <v>2507</v>
      </c>
      <c r="F3" s="15" t="s">
        <v>2508</v>
      </c>
      <c r="G3" s="15" t="s">
        <v>2508</v>
      </c>
      <c r="H3" s="15" t="s">
        <v>2508</v>
      </c>
      <c r="I3" s="15" t="s">
        <v>2802</v>
      </c>
      <c r="J3" s="15" t="s">
        <v>2805</v>
      </c>
      <c r="K3" s="15" t="s">
        <v>2806</v>
      </c>
      <c r="L3" s="17" t="s">
        <v>3994</v>
      </c>
      <c r="M3" s="15"/>
      <c r="N3" s="18"/>
      <c r="O3" s="15"/>
      <c r="P3" s="17"/>
      <c r="Q3" s="15" t="s">
        <v>2792</v>
      </c>
      <c r="R3" s="18">
        <v>45835</v>
      </c>
      <c r="S3" s="17">
        <v>64.7</v>
      </c>
      <c r="T3" s="17">
        <v>4880.2089999999998</v>
      </c>
      <c r="U3" s="17">
        <v>5.9200000000000003E-2</v>
      </c>
      <c r="V3" s="17">
        <v>16.422976999999999</v>
      </c>
      <c r="W3" s="17">
        <v>88.4</v>
      </c>
      <c r="X3" s="17">
        <v>57.3</v>
      </c>
      <c r="Y3" s="17"/>
      <c r="Z3" s="18">
        <v>45803</v>
      </c>
      <c r="AA3" s="17">
        <v>3.6</v>
      </c>
      <c r="AB3" s="16" t="s">
        <v>2807</v>
      </c>
      <c r="AC3" s="16" t="s">
        <v>2808</v>
      </c>
      <c r="AD3" s="16" t="s">
        <v>2807</v>
      </c>
      <c r="AE3" s="16"/>
      <c r="AF3" s="18">
        <v>45715</v>
      </c>
      <c r="AG3" s="18">
        <v>45804</v>
      </c>
      <c r="AH3" s="18">
        <v>45805</v>
      </c>
      <c r="AI3" s="17"/>
      <c r="AJ3" s="17">
        <v>5.56</v>
      </c>
      <c r="AK3" s="17"/>
      <c r="AL3" s="17">
        <v>5.56</v>
      </c>
      <c r="AM3" s="17">
        <v>5.92</v>
      </c>
      <c r="AN3" s="17">
        <v>10.57</v>
      </c>
      <c r="AO3" s="17">
        <v>2.6983999999999999</v>
      </c>
      <c r="AP3" s="18">
        <v>45747</v>
      </c>
      <c r="AQ3" s="17">
        <v>3.83</v>
      </c>
      <c r="AR3" s="17">
        <v>9584</v>
      </c>
      <c r="AS3" s="17">
        <v>324</v>
      </c>
      <c r="AT3" s="17">
        <v>3.5</v>
      </c>
      <c r="AU3" s="15" t="s">
        <v>2516</v>
      </c>
      <c r="AV3" s="17" t="s">
        <v>2517</v>
      </c>
      <c r="AW3" s="15" t="s">
        <v>2517</v>
      </c>
      <c r="AX3" s="15" t="s">
        <v>2518</v>
      </c>
      <c r="AY3" s="15" t="s">
        <v>2797</v>
      </c>
      <c r="AZ3" s="16"/>
      <c r="BA3" s="16"/>
      <c r="BB3" s="17"/>
      <c r="BC3" s="17"/>
      <c r="BD3" s="17"/>
      <c r="BE3" s="17"/>
      <c r="BF3" s="15"/>
      <c r="BG3" s="15" t="s">
        <v>2798</v>
      </c>
      <c r="BH3" s="15" t="s">
        <v>2799</v>
      </c>
      <c r="BI3" s="15" t="s">
        <v>2809</v>
      </c>
      <c r="BJ3" s="15"/>
      <c r="BK3" s="15" t="s">
        <v>2621</v>
      </c>
      <c r="BL3" s="15"/>
      <c r="BM3" s="15"/>
      <c r="BN3" s="18">
        <v>45391</v>
      </c>
      <c r="BO3" s="15" t="s">
        <v>2525</v>
      </c>
      <c r="BP3" s="18"/>
      <c r="BQ3" s="18">
        <v>38855</v>
      </c>
      <c r="BR3" s="17"/>
      <c r="BS3" s="18"/>
      <c r="BT3" s="15"/>
      <c r="BU3" s="18"/>
      <c r="BV3" s="15"/>
      <c r="BW3" s="18"/>
      <c r="BX3" s="17"/>
      <c r="BY3" s="15"/>
      <c r="BZ3" s="15"/>
      <c r="CA3" s="15"/>
      <c r="CB3" s="15"/>
      <c r="CC3" s="15"/>
      <c r="CD3" s="17" t="s">
        <v>2573</v>
      </c>
      <c r="CE3" s="15" t="s">
        <v>2527</v>
      </c>
      <c r="CF3" s="17" t="s">
        <v>2518</v>
      </c>
      <c r="CG3" s="17">
        <v>5.56</v>
      </c>
      <c r="CH3" s="17">
        <v>-25.19417</v>
      </c>
      <c r="CI3" s="17">
        <v>26.84788</v>
      </c>
      <c r="CJ3" s="17">
        <v>-29.850629999999999</v>
      </c>
      <c r="CK3" s="17">
        <v>35.133690000000001</v>
      </c>
      <c r="CL3" s="17">
        <v>1.0559700000000001</v>
      </c>
      <c r="CM3" s="17">
        <v>29.669160000000002</v>
      </c>
      <c r="CN3" s="17">
        <v>-23.919250000000002</v>
      </c>
    </row>
    <row r="4" spans="1:92" s="2" customFormat="1" ht="18.75" x14ac:dyDescent="0.3">
      <c r="A4" s="15" t="s">
        <v>1045</v>
      </c>
      <c r="B4" s="15" t="s">
        <v>3148</v>
      </c>
      <c r="C4" s="15" t="s">
        <v>3149</v>
      </c>
      <c r="D4" s="16"/>
      <c r="E4" s="15" t="s">
        <v>2507</v>
      </c>
      <c r="F4" s="15" t="s">
        <v>2508</v>
      </c>
      <c r="G4" s="15" t="s">
        <v>2508</v>
      </c>
      <c r="H4" s="15" t="s">
        <v>2508</v>
      </c>
      <c r="I4" s="15" t="s">
        <v>3148</v>
      </c>
      <c r="J4" s="15" t="s">
        <v>3150</v>
      </c>
      <c r="K4" s="15" t="s">
        <v>3151</v>
      </c>
      <c r="L4" s="17" t="s">
        <v>3994</v>
      </c>
      <c r="M4" s="15"/>
      <c r="N4" s="18"/>
      <c r="O4" s="15"/>
      <c r="P4" s="17"/>
      <c r="Q4" s="15" t="s">
        <v>3152</v>
      </c>
      <c r="R4" s="18">
        <v>45835</v>
      </c>
      <c r="S4" s="17">
        <v>119</v>
      </c>
      <c r="T4" s="17">
        <v>14033.5929</v>
      </c>
      <c r="U4" s="17">
        <v>3.0599999999999999E-2</v>
      </c>
      <c r="V4" s="17">
        <v>32.445055000000004</v>
      </c>
      <c r="W4" s="17">
        <v>122.5</v>
      </c>
      <c r="X4" s="17">
        <v>88.25</v>
      </c>
      <c r="Y4" s="17">
        <v>1.0438596491000001</v>
      </c>
      <c r="Z4" s="18">
        <v>45817</v>
      </c>
      <c r="AA4" s="17">
        <v>0.9</v>
      </c>
      <c r="AB4" s="16" t="s">
        <v>3153</v>
      </c>
      <c r="AC4" s="16" t="s">
        <v>3154</v>
      </c>
      <c r="AD4" s="16" t="s">
        <v>3153</v>
      </c>
      <c r="AE4" s="16" t="s">
        <v>3155</v>
      </c>
      <c r="AF4" s="18">
        <v>45723</v>
      </c>
      <c r="AG4" s="18">
        <v>45818</v>
      </c>
      <c r="AH4" s="18">
        <v>45819</v>
      </c>
      <c r="AI4" s="17"/>
      <c r="AJ4" s="17">
        <v>0.76</v>
      </c>
      <c r="AK4" s="17"/>
      <c r="AL4" s="17">
        <v>0.76</v>
      </c>
      <c r="AM4" s="17">
        <v>3.06</v>
      </c>
      <c r="AN4" s="17">
        <v>3.88</v>
      </c>
      <c r="AO4" s="17">
        <v>-0.58479999999999999</v>
      </c>
      <c r="AP4" s="18">
        <v>45657</v>
      </c>
      <c r="AQ4" s="17">
        <v>3.64</v>
      </c>
      <c r="AR4" s="17">
        <v>3979.9</v>
      </c>
      <c r="AS4" s="17">
        <v>432.2</v>
      </c>
      <c r="AT4" s="17">
        <v>0.85</v>
      </c>
      <c r="AU4" s="15" t="s">
        <v>2516</v>
      </c>
      <c r="AV4" s="17" t="s">
        <v>2517</v>
      </c>
      <c r="AW4" s="15" t="s">
        <v>2517</v>
      </c>
      <c r="AX4" s="15" t="s">
        <v>2518</v>
      </c>
      <c r="AY4" s="15" t="s">
        <v>2825</v>
      </c>
      <c r="AZ4" s="16"/>
      <c r="BA4" s="16"/>
      <c r="BB4" s="17"/>
      <c r="BC4" s="17"/>
      <c r="BD4" s="17"/>
      <c r="BE4" s="17"/>
      <c r="BF4" s="15"/>
      <c r="BG4" s="15" t="s">
        <v>2825</v>
      </c>
      <c r="BH4" s="15" t="s">
        <v>3156</v>
      </c>
      <c r="BI4" s="15" t="s">
        <v>3157</v>
      </c>
      <c r="BJ4" s="15"/>
      <c r="BK4" s="15" t="s">
        <v>2590</v>
      </c>
      <c r="BL4" s="15"/>
      <c r="BM4" s="15" t="s">
        <v>2833</v>
      </c>
      <c r="BN4" s="18">
        <v>45544</v>
      </c>
      <c r="BO4" s="15" t="s">
        <v>2525</v>
      </c>
      <c r="BP4" s="18"/>
      <c r="BQ4" s="18">
        <v>38145</v>
      </c>
      <c r="BR4" s="17"/>
      <c r="BS4" s="18"/>
      <c r="BT4" s="15"/>
      <c r="BU4" s="18"/>
      <c r="BV4" s="15"/>
      <c r="BW4" s="18"/>
      <c r="BX4" s="17"/>
      <c r="BY4" s="15"/>
      <c r="BZ4" s="15"/>
      <c r="CA4" s="15"/>
      <c r="CB4" s="15"/>
      <c r="CC4" s="15"/>
      <c r="CD4" s="17" t="s">
        <v>2573</v>
      </c>
      <c r="CE4" s="15" t="s">
        <v>2527</v>
      </c>
      <c r="CF4" s="17" t="s">
        <v>2518</v>
      </c>
      <c r="CG4" s="17">
        <v>0.76</v>
      </c>
      <c r="CH4" s="17">
        <v>3.72763</v>
      </c>
      <c r="CI4" s="17">
        <v>3.6049799999999999</v>
      </c>
      <c r="CJ4" s="17">
        <v>-20.920739999999999</v>
      </c>
      <c r="CK4" s="17">
        <v>8.7695000000000007</v>
      </c>
      <c r="CL4" s="17">
        <v>45.671080000000003</v>
      </c>
      <c r="CM4" s="17">
        <v>38.608699999999999</v>
      </c>
      <c r="CN4" s="17">
        <v>-22.559909999999999</v>
      </c>
    </row>
    <row r="5" spans="1:92" s="2" customFormat="1" ht="18.75" x14ac:dyDescent="0.3">
      <c r="A5" s="15" t="s">
        <v>1051</v>
      </c>
      <c r="B5" s="15" t="s">
        <v>3205</v>
      </c>
      <c r="C5" s="15" t="s">
        <v>3213</v>
      </c>
      <c r="D5" s="16" t="s">
        <v>3206</v>
      </c>
      <c r="E5" s="15" t="s">
        <v>2507</v>
      </c>
      <c r="F5" s="15" t="s">
        <v>2508</v>
      </c>
      <c r="G5" s="15" t="s">
        <v>2508</v>
      </c>
      <c r="H5" s="15" t="s">
        <v>2508</v>
      </c>
      <c r="I5" s="15" t="s">
        <v>3205</v>
      </c>
      <c r="J5" s="15" t="s">
        <v>3207</v>
      </c>
      <c r="K5" s="15" t="s">
        <v>3214</v>
      </c>
      <c r="L5" s="17" t="s">
        <v>3994</v>
      </c>
      <c r="M5" s="15"/>
      <c r="N5" s="18"/>
      <c r="O5" s="15"/>
      <c r="P5" s="17"/>
      <c r="Q5" s="15" t="s">
        <v>3208</v>
      </c>
      <c r="R5" s="18">
        <v>45835</v>
      </c>
      <c r="S5" s="17">
        <v>29.44</v>
      </c>
      <c r="T5" s="17">
        <v>13048.156300000001</v>
      </c>
      <c r="U5" s="17">
        <v>4.2500000000000003E-2</v>
      </c>
      <c r="V5" s="17">
        <v>24.064</v>
      </c>
      <c r="W5" s="17">
        <v>31.54</v>
      </c>
      <c r="X5" s="17">
        <v>24.12</v>
      </c>
      <c r="Y5" s="17">
        <v>0.73599999999999999</v>
      </c>
      <c r="Z5" s="18">
        <v>45839</v>
      </c>
      <c r="AA5" s="17">
        <v>0.9</v>
      </c>
      <c r="AB5" s="16" t="s">
        <v>3209</v>
      </c>
      <c r="AC5" s="16" t="s">
        <v>3210</v>
      </c>
      <c r="AD5" s="16" t="s">
        <v>3209</v>
      </c>
      <c r="AE5" s="16" t="s">
        <v>3211</v>
      </c>
      <c r="AF5" s="18">
        <v>45713</v>
      </c>
      <c r="AG5" s="18">
        <v>45840</v>
      </c>
      <c r="AH5" s="18">
        <v>45841</v>
      </c>
      <c r="AI5" s="17"/>
      <c r="AJ5" s="17">
        <v>2.82</v>
      </c>
      <c r="AK5" s="17"/>
      <c r="AL5" s="17">
        <v>3.06</v>
      </c>
      <c r="AM5" s="17">
        <v>4.25</v>
      </c>
      <c r="AN5" s="17">
        <v>4.8899999999999997</v>
      </c>
      <c r="AO5" s="17">
        <v>2.6499000000000001</v>
      </c>
      <c r="AP5" s="18">
        <v>45657</v>
      </c>
      <c r="AQ5" s="17">
        <v>1.25</v>
      </c>
      <c r="AR5" s="17">
        <v>6240.9</v>
      </c>
      <c r="AS5" s="17">
        <v>569.4</v>
      </c>
      <c r="AT5" s="17">
        <v>0.83</v>
      </c>
      <c r="AU5" s="15" t="s">
        <v>2516</v>
      </c>
      <c r="AV5" s="17" t="s">
        <v>2517</v>
      </c>
      <c r="AW5" s="15" t="s">
        <v>2517</v>
      </c>
      <c r="AX5" s="15" t="s">
        <v>2518</v>
      </c>
      <c r="AY5" s="15" t="s">
        <v>2582</v>
      </c>
      <c r="AZ5" s="16"/>
      <c r="BA5" s="16"/>
      <c r="BB5" s="17"/>
      <c r="BC5" s="17"/>
      <c r="BD5" s="17"/>
      <c r="BE5" s="17"/>
      <c r="BF5" s="15"/>
      <c r="BG5" s="15" t="s">
        <v>2587</v>
      </c>
      <c r="BH5" s="15" t="s">
        <v>3024</v>
      </c>
      <c r="BI5" s="15" t="s">
        <v>3212</v>
      </c>
      <c r="BJ5" s="15"/>
      <c r="BK5" s="15" t="s">
        <v>2988</v>
      </c>
      <c r="BL5" s="15"/>
      <c r="BM5" s="15" t="s">
        <v>2989</v>
      </c>
      <c r="BN5" s="18">
        <v>45686</v>
      </c>
      <c r="BO5" s="15" t="s">
        <v>2525</v>
      </c>
      <c r="BP5" s="18"/>
      <c r="BQ5" s="18">
        <v>39378</v>
      </c>
      <c r="BR5" s="17"/>
      <c r="BS5" s="18"/>
      <c r="BT5" s="15"/>
      <c r="BU5" s="18"/>
      <c r="BV5" s="15"/>
      <c r="BW5" s="18"/>
      <c r="BX5" s="17"/>
      <c r="BY5" s="15"/>
      <c r="BZ5" s="15"/>
      <c r="CA5" s="15"/>
      <c r="CB5" s="15"/>
      <c r="CC5" s="15"/>
      <c r="CD5" s="17" t="s">
        <v>2526</v>
      </c>
      <c r="CE5" s="15" t="s">
        <v>2527</v>
      </c>
      <c r="CF5" s="17" t="s">
        <v>2518</v>
      </c>
      <c r="CG5" s="17">
        <v>2.82</v>
      </c>
      <c r="CH5" s="17">
        <v>31.919550000000001</v>
      </c>
      <c r="CI5" s="17">
        <v>-3.9414899999999999</v>
      </c>
      <c r="CJ5" s="17">
        <v>-13.8451</v>
      </c>
      <c r="CK5" s="17">
        <v>35.753680000000003</v>
      </c>
      <c r="CL5" s="17">
        <v>-6.4488399999999997</v>
      </c>
      <c r="CM5" s="17">
        <v>33.85783</v>
      </c>
      <c r="CN5" s="17">
        <v>-19.460290000000001</v>
      </c>
    </row>
    <row r="6" spans="1:92" s="2" customFormat="1" ht="18.75" x14ac:dyDescent="0.3">
      <c r="A6" s="15" t="s">
        <v>1035</v>
      </c>
      <c r="B6" s="15" t="s">
        <v>3065</v>
      </c>
      <c r="C6" s="15" t="s">
        <v>3066</v>
      </c>
      <c r="D6" s="16" t="s">
        <v>3067</v>
      </c>
      <c r="E6" s="15" t="s">
        <v>2507</v>
      </c>
      <c r="F6" s="15" t="s">
        <v>2508</v>
      </c>
      <c r="G6" s="15" t="s">
        <v>2508</v>
      </c>
      <c r="H6" s="15" t="s">
        <v>2508</v>
      </c>
      <c r="I6" s="15" t="s">
        <v>3068</v>
      </c>
      <c r="J6" s="15" t="s">
        <v>3069</v>
      </c>
      <c r="K6" s="15" t="s">
        <v>3070</v>
      </c>
      <c r="L6" s="17" t="s">
        <v>3994</v>
      </c>
      <c r="M6" s="15"/>
      <c r="N6" s="18"/>
      <c r="O6" s="15"/>
      <c r="P6" s="17"/>
      <c r="Q6" s="15" t="s">
        <v>3059</v>
      </c>
      <c r="R6" s="18">
        <v>45835</v>
      </c>
      <c r="S6" s="17">
        <v>119.05</v>
      </c>
      <c r="T6" s="17">
        <v>11358.3195</v>
      </c>
      <c r="U6" s="17">
        <v>9.1899999999999996E-2</v>
      </c>
      <c r="V6" s="17">
        <v>11.069470000000001</v>
      </c>
      <c r="W6" s="17">
        <v>127.9</v>
      </c>
      <c r="X6" s="17">
        <v>81.16</v>
      </c>
      <c r="Y6" s="17"/>
      <c r="Z6" s="18">
        <v>45798</v>
      </c>
      <c r="AA6" s="17">
        <v>4.7</v>
      </c>
      <c r="AB6" s="16" t="s">
        <v>3071</v>
      </c>
      <c r="AC6" s="16" t="s">
        <v>3072</v>
      </c>
      <c r="AD6" s="16" t="s">
        <v>3073</v>
      </c>
      <c r="AE6" s="16" t="s">
        <v>3074</v>
      </c>
      <c r="AF6" s="18">
        <v>45714</v>
      </c>
      <c r="AG6" s="18">
        <v>45799</v>
      </c>
      <c r="AH6" s="18">
        <v>45800</v>
      </c>
      <c r="AI6" s="17"/>
      <c r="AJ6" s="17">
        <v>3.95</v>
      </c>
      <c r="AK6" s="17"/>
      <c r="AL6" s="17">
        <v>3.95</v>
      </c>
      <c r="AM6" s="17">
        <v>9.19</v>
      </c>
      <c r="AN6" s="17">
        <v>8.77</v>
      </c>
      <c r="AO6" s="17">
        <v>1.147</v>
      </c>
      <c r="AP6" s="18">
        <v>45657</v>
      </c>
      <c r="AQ6" s="17">
        <v>10.94</v>
      </c>
      <c r="AR6" s="17">
        <v>24041</v>
      </c>
      <c r="AS6" s="17">
        <v>1041</v>
      </c>
      <c r="AT6" s="17">
        <v>4.0999999999999996</v>
      </c>
      <c r="AU6" s="15" t="s">
        <v>2516</v>
      </c>
      <c r="AV6" s="17" t="s">
        <v>2517</v>
      </c>
      <c r="AW6" s="15" t="s">
        <v>2517</v>
      </c>
      <c r="AX6" s="15" t="s">
        <v>2518</v>
      </c>
      <c r="AY6" s="15" t="s">
        <v>2582</v>
      </c>
      <c r="AZ6" s="16"/>
      <c r="BA6" s="16"/>
      <c r="BB6" s="17"/>
      <c r="BC6" s="17"/>
      <c r="BD6" s="17"/>
      <c r="BE6" s="17"/>
      <c r="BF6" s="15"/>
      <c r="BG6" s="15" t="s">
        <v>2587</v>
      </c>
      <c r="BH6" s="15" t="s">
        <v>2588</v>
      </c>
      <c r="BI6" s="15" t="s">
        <v>3064</v>
      </c>
      <c r="BJ6" s="15"/>
      <c r="BK6" s="15" t="s">
        <v>2621</v>
      </c>
      <c r="BL6" s="15"/>
      <c r="BM6" s="15"/>
      <c r="BN6" s="18"/>
      <c r="BO6" s="15" t="s">
        <v>2525</v>
      </c>
      <c r="BP6" s="18"/>
      <c r="BQ6" s="18">
        <v>33903</v>
      </c>
      <c r="BR6" s="17"/>
      <c r="BS6" s="18"/>
      <c r="BT6" s="15"/>
      <c r="BU6" s="18"/>
      <c r="BV6" s="15"/>
      <c r="BW6" s="18"/>
      <c r="BX6" s="17"/>
      <c r="BY6" s="15"/>
      <c r="BZ6" s="15"/>
      <c r="CA6" s="15"/>
      <c r="CB6" s="15"/>
      <c r="CC6" s="15"/>
      <c r="CD6" s="17" t="s">
        <v>2966</v>
      </c>
      <c r="CE6" s="15" t="s">
        <v>2527</v>
      </c>
      <c r="CF6" s="17" t="s">
        <v>2518</v>
      </c>
      <c r="CG6" s="17">
        <v>3.95</v>
      </c>
      <c r="CH6" s="17">
        <v>-8.4518699999999995</v>
      </c>
      <c r="CI6" s="17">
        <v>9.4647500000000004</v>
      </c>
      <c r="CJ6" s="17">
        <v>5.0408999999999997</v>
      </c>
      <c r="CK6" s="17">
        <v>18.243929999999999</v>
      </c>
      <c r="CL6" s="17">
        <v>-22.509799999999998</v>
      </c>
      <c r="CM6" s="17">
        <v>43.092109999999998</v>
      </c>
      <c r="CN6" s="17">
        <v>-17.933</v>
      </c>
    </row>
    <row r="7" spans="1:92" s="2" customFormat="1" ht="18.75" x14ac:dyDescent="0.3">
      <c r="A7" s="15" t="s">
        <v>1052</v>
      </c>
      <c r="B7" s="15" t="s">
        <v>3215</v>
      </c>
      <c r="C7" s="15" t="s">
        <v>3216</v>
      </c>
      <c r="D7" s="16"/>
      <c r="E7" s="15" t="s">
        <v>2507</v>
      </c>
      <c r="F7" s="15" t="s">
        <v>2508</v>
      </c>
      <c r="G7" s="15" t="s">
        <v>2540</v>
      </c>
      <c r="H7" s="15" t="s">
        <v>2508</v>
      </c>
      <c r="I7" s="15" t="s">
        <v>3215</v>
      </c>
      <c r="J7" s="15" t="s">
        <v>3217</v>
      </c>
      <c r="K7" s="15" t="s">
        <v>3218</v>
      </c>
      <c r="L7" s="17" t="s">
        <v>3994</v>
      </c>
      <c r="M7" s="15"/>
      <c r="N7" s="18"/>
      <c r="O7" s="15"/>
      <c r="P7" s="17"/>
      <c r="Q7" s="15" t="s">
        <v>2971</v>
      </c>
      <c r="R7" s="18">
        <v>45835</v>
      </c>
      <c r="S7" s="17">
        <v>145.69999999999999</v>
      </c>
      <c r="T7" s="17">
        <v>14972.148300000001</v>
      </c>
      <c r="U7" s="17">
        <v>4.0500000000000001E-2</v>
      </c>
      <c r="V7" s="17">
        <v>24.305084999999998</v>
      </c>
      <c r="W7" s="17">
        <v>151</v>
      </c>
      <c r="X7" s="17">
        <v>85.9</v>
      </c>
      <c r="Y7" s="17">
        <v>1.2780701753999999</v>
      </c>
      <c r="Z7" s="18">
        <v>45803</v>
      </c>
      <c r="AA7" s="17">
        <v>2.9</v>
      </c>
      <c r="AB7" s="16" t="s">
        <v>3219</v>
      </c>
      <c r="AC7" s="16" t="s">
        <v>3220</v>
      </c>
      <c r="AD7" s="16" t="s">
        <v>3219</v>
      </c>
      <c r="AE7" s="16"/>
      <c r="AF7" s="18">
        <v>45749</v>
      </c>
      <c r="AG7" s="18">
        <v>45804</v>
      </c>
      <c r="AH7" s="18">
        <v>45805</v>
      </c>
      <c r="AI7" s="17"/>
      <c r="AJ7" s="17">
        <v>1.99</v>
      </c>
      <c r="AK7" s="17"/>
      <c r="AL7" s="17">
        <v>1.99</v>
      </c>
      <c r="AM7" s="17">
        <v>4.05</v>
      </c>
      <c r="AN7" s="17">
        <v>4.78</v>
      </c>
      <c r="AO7" s="17">
        <v>-0.27379999999999999</v>
      </c>
      <c r="AP7" s="18">
        <v>45747</v>
      </c>
      <c r="AQ7" s="17">
        <v>5.9</v>
      </c>
      <c r="AR7" s="17">
        <v>1681.588</v>
      </c>
      <c r="AS7" s="17">
        <v>610.67100000000005</v>
      </c>
      <c r="AT7" s="17">
        <v>2.48</v>
      </c>
      <c r="AU7" s="15" t="s">
        <v>2516</v>
      </c>
      <c r="AV7" s="17" t="s">
        <v>2517</v>
      </c>
      <c r="AW7" s="15" t="s">
        <v>2517</v>
      </c>
      <c r="AX7" s="15" t="s">
        <v>2518</v>
      </c>
      <c r="AY7" s="15" t="s">
        <v>2650</v>
      </c>
      <c r="AZ7" s="16"/>
      <c r="BA7" s="16"/>
      <c r="BB7" s="17"/>
      <c r="BC7" s="17"/>
      <c r="BD7" s="17"/>
      <c r="BE7" s="17"/>
      <c r="BF7" s="15"/>
      <c r="BG7" s="15" t="s">
        <v>2650</v>
      </c>
      <c r="BH7" s="15" t="s">
        <v>2976</v>
      </c>
      <c r="BI7" s="15" t="s">
        <v>2977</v>
      </c>
      <c r="BJ7" s="15"/>
      <c r="BK7" s="15" t="s">
        <v>2632</v>
      </c>
      <c r="BL7" s="15"/>
      <c r="BM7" s="15" t="s">
        <v>2653</v>
      </c>
      <c r="BN7" s="18">
        <v>45799</v>
      </c>
      <c r="BO7" s="15" t="s">
        <v>2525</v>
      </c>
      <c r="BP7" s="18"/>
      <c r="BQ7" s="18">
        <v>41899</v>
      </c>
      <c r="BR7" s="17"/>
      <c r="BS7" s="18"/>
      <c r="BT7" s="15"/>
      <c r="BU7" s="18"/>
      <c r="BV7" s="15"/>
      <c r="BW7" s="18"/>
      <c r="BX7" s="17"/>
      <c r="BY7" s="15"/>
      <c r="BZ7" s="15"/>
      <c r="CA7" s="15"/>
      <c r="CB7" s="15"/>
      <c r="CC7" s="15"/>
      <c r="CD7" s="17" t="s">
        <v>2526</v>
      </c>
      <c r="CE7" s="15" t="s">
        <v>2527</v>
      </c>
      <c r="CF7" s="17" t="s">
        <v>2518</v>
      </c>
      <c r="CG7" s="17">
        <v>1.99</v>
      </c>
      <c r="CH7" s="17">
        <v>40.851880000000001</v>
      </c>
      <c r="CI7" s="17">
        <v>16.931750000000001</v>
      </c>
      <c r="CJ7" s="17">
        <v>-22.093150000000001</v>
      </c>
      <c r="CK7" s="17">
        <v>12.66133</v>
      </c>
      <c r="CL7" s="17">
        <v>26.276669999999999</v>
      </c>
      <c r="CM7" s="17">
        <v>47.49503</v>
      </c>
      <c r="CN7" s="17">
        <v>0.42463000000000001</v>
      </c>
    </row>
    <row r="8" spans="1:92" s="2" customFormat="1" ht="18.75" x14ac:dyDescent="0.3">
      <c r="A8" s="15" t="s">
        <v>1002</v>
      </c>
      <c r="B8" s="15" t="s">
        <v>2744</v>
      </c>
      <c r="C8" s="15" t="s">
        <v>2745</v>
      </c>
      <c r="D8" s="16"/>
      <c r="E8" s="15" t="s">
        <v>2507</v>
      </c>
      <c r="F8" s="15" t="s">
        <v>2508</v>
      </c>
      <c r="G8" s="15" t="s">
        <v>2508</v>
      </c>
      <c r="H8" s="15" t="s">
        <v>2508</v>
      </c>
      <c r="I8" s="15" t="s">
        <v>2744</v>
      </c>
      <c r="J8" s="15" t="s">
        <v>2746</v>
      </c>
      <c r="K8" s="15" t="s">
        <v>2747</v>
      </c>
      <c r="L8" s="17" t="s">
        <v>3994</v>
      </c>
      <c r="M8" s="15"/>
      <c r="N8" s="18"/>
      <c r="O8" s="15"/>
      <c r="P8" s="17"/>
      <c r="Q8" s="15" t="s">
        <v>2748</v>
      </c>
      <c r="R8" s="18">
        <v>45835</v>
      </c>
      <c r="S8" s="17">
        <v>91.95</v>
      </c>
      <c r="T8" s="17">
        <v>6805.2001</v>
      </c>
      <c r="U8" s="17">
        <v>4.5499999999999999E-2</v>
      </c>
      <c r="V8" s="17">
        <v>23.181818</v>
      </c>
      <c r="W8" s="17">
        <v>107.6</v>
      </c>
      <c r="X8" s="17">
        <v>79.849999999999994</v>
      </c>
      <c r="Y8" s="17"/>
      <c r="Z8" s="18">
        <v>45840</v>
      </c>
      <c r="AA8" s="17">
        <v>2.75</v>
      </c>
      <c r="AB8" s="16" t="s">
        <v>2749</v>
      </c>
      <c r="AC8" s="16" t="s">
        <v>2750</v>
      </c>
      <c r="AD8" s="16" t="s">
        <v>2751</v>
      </c>
      <c r="AE8" s="16" t="s">
        <v>2752</v>
      </c>
      <c r="AF8" s="18">
        <v>45701</v>
      </c>
      <c r="AG8" s="18">
        <v>45841</v>
      </c>
      <c r="AH8" s="18">
        <v>45842</v>
      </c>
      <c r="AI8" s="17"/>
      <c r="AJ8" s="17">
        <v>5.82</v>
      </c>
      <c r="AK8" s="17"/>
      <c r="AL8" s="17">
        <v>5.98</v>
      </c>
      <c r="AM8" s="17">
        <v>4.55</v>
      </c>
      <c r="AN8" s="17">
        <v>7.26</v>
      </c>
      <c r="AO8" s="17">
        <v>-0.16289999999999999</v>
      </c>
      <c r="AP8" s="18">
        <v>45657</v>
      </c>
      <c r="AQ8" s="17">
        <v>4.18</v>
      </c>
      <c r="AR8" s="17">
        <v>854.08199999999999</v>
      </c>
      <c r="AS8" s="17">
        <v>309.76299999999998</v>
      </c>
      <c r="AT8" s="17">
        <v>5.3</v>
      </c>
      <c r="AU8" s="15" t="s">
        <v>2516</v>
      </c>
      <c r="AV8" s="17" t="s">
        <v>2517</v>
      </c>
      <c r="AW8" s="15" t="s">
        <v>2517</v>
      </c>
      <c r="AX8" s="15" t="s">
        <v>2518</v>
      </c>
      <c r="AY8" s="15" t="s">
        <v>2753</v>
      </c>
      <c r="AZ8" s="16"/>
      <c r="BA8" s="16"/>
      <c r="BB8" s="17"/>
      <c r="BC8" s="17"/>
      <c r="BD8" s="17"/>
      <c r="BE8" s="17"/>
      <c r="BF8" s="15"/>
      <c r="BG8" s="15" t="s">
        <v>2650</v>
      </c>
      <c r="BH8" s="15" t="s">
        <v>2754</v>
      </c>
      <c r="BI8" s="15" t="s">
        <v>2755</v>
      </c>
      <c r="BJ8" s="15"/>
      <c r="BK8" s="15" t="s">
        <v>2621</v>
      </c>
      <c r="BL8" s="15"/>
      <c r="BM8" s="15"/>
      <c r="BN8" s="18"/>
      <c r="BO8" s="15" t="s">
        <v>2525</v>
      </c>
      <c r="BP8" s="18"/>
      <c r="BQ8" s="18">
        <v>33235</v>
      </c>
      <c r="BR8" s="17"/>
      <c r="BS8" s="18"/>
      <c r="BT8" s="15"/>
      <c r="BU8" s="18"/>
      <c r="BV8" s="15"/>
      <c r="BW8" s="18"/>
      <c r="BX8" s="17"/>
      <c r="BY8" s="15"/>
      <c r="BZ8" s="15"/>
      <c r="CA8" s="15"/>
      <c r="CB8" s="15"/>
      <c r="CC8" s="15"/>
      <c r="CD8" s="17" t="s">
        <v>2711</v>
      </c>
      <c r="CE8" s="15" t="s">
        <v>2527</v>
      </c>
      <c r="CF8" s="17" t="s">
        <v>2518</v>
      </c>
      <c r="CG8" s="17">
        <v>5.82</v>
      </c>
      <c r="CH8" s="17">
        <v>-13.033609999999999</v>
      </c>
      <c r="CI8" s="17">
        <v>21.28219</v>
      </c>
      <c r="CJ8" s="17">
        <v>-18.26688</v>
      </c>
      <c r="CK8" s="17">
        <v>1.5043599999999999</v>
      </c>
      <c r="CL8" s="17">
        <v>-17.543859999999999</v>
      </c>
      <c r="CM8" s="17">
        <v>46.106189999999998</v>
      </c>
      <c r="CN8" s="17">
        <v>-23.131900000000002</v>
      </c>
    </row>
    <row r="9" spans="1:92" s="2" customFormat="1" ht="18.75" x14ac:dyDescent="0.3">
      <c r="A9" s="15" t="s">
        <v>1063</v>
      </c>
      <c r="B9" s="15" t="s">
        <v>3316</v>
      </c>
      <c r="C9" s="15" t="s">
        <v>3317</v>
      </c>
      <c r="D9" s="16" t="s">
        <v>3318</v>
      </c>
      <c r="E9" s="15" t="s">
        <v>2507</v>
      </c>
      <c r="F9" s="15" t="s">
        <v>2508</v>
      </c>
      <c r="G9" s="15" t="s">
        <v>2508</v>
      </c>
      <c r="H9" s="15" t="s">
        <v>2508</v>
      </c>
      <c r="I9" s="15" t="s">
        <v>3319</v>
      </c>
      <c r="J9" s="15" t="s">
        <v>3320</v>
      </c>
      <c r="K9" s="15" t="s">
        <v>3321</v>
      </c>
      <c r="L9" s="17" t="s">
        <v>3994</v>
      </c>
      <c r="M9" s="15"/>
      <c r="N9" s="18"/>
      <c r="O9" s="15"/>
      <c r="P9" s="17"/>
      <c r="Q9" s="15" t="s">
        <v>2586</v>
      </c>
      <c r="R9" s="18">
        <v>45835</v>
      </c>
      <c r="S9" s="17">
        <v>16.399999999999999</v>
      </c>
      <c r="T9" s="17">
        <v>8890.3230000000003</v>
      </c>
      <c r="U9" s="17">
        <v>3.5400000000000001E-2</v>
      </c>
      <c r="V9" s="17">
        <v>29.051724</v>
      </c>
      <c r="W9" s="17">
        <v>17.59</v>
      </c>
      <c r="X9" s="17">
        <v>14.52</v>
      </c>
      <c r="Y9" s="17"/>
      <c r="Z9" s="18">
        <v>45810</v>
      </c>
      <c r="AA9" s="17">
        <v>0.57999999999999996</v>
      </c>
      <c r="AB9" s="16" t="s">
        <v>3322</v>
      </c>
      <c r="AC9" s="16" t="s">
        <v>3323</v>
      </c>
      <c r="AD9" s="16" t="s">
        <v>3322</v>
      </c>
      <c r="AE9" s="16" t="s">
        <v>3324</v>
      </c>
      <c r="AF9" s="18">
        <v>45722</v>
      </c>
      <c r="AG9" s="18">
        <v>45811</v>
      </c>
      <c r="AH9" s="18">
        <v>45814</v>
      </c>
      <c r="AI9" s="17"/>
      <c r="AJ9" s="17">
        <v>3.54</v>
      </c>
      <c r="AK9" s="17"/>
      <c r="AL9" s="17">
        <v>3.54</v>
      </c>
      <c r="AM9" s="17">
        <v>3.54</v>
      </c>
      <c r="AN9" s="17">
        <v>2.93</v>
      </c>
      <c r="AO9" s="17">
        <v>0.55179999999999996</v>
      </c>
      <c r="AP9" s="18">
        <v>45657</v>
      </c>
      <c r="AQ9" s="17">
        <v>0.57999999999999996</v>
      </c>
      <c r="AR9" s="17">
        <v>1614</v>
      </c>
      <c r="AS9" s="17">
        <v>317</v>
      </c>
      <c r="AT9" s="17">
        <v>0.55000000000000004</v>
      </c>
      <c r="AU9" s="15" t="s">
        <v>2516</v>
      </c>
      <c r="AV9" s="17" t="s">
        <v>2517</v>
      </c>
      <c r="AW9" s="15" t="s">
        <v>2517</v>
      </c>
      <c r="AX9" s="15" t="s">
        <v>2518</v>
      </c>
      <c r="AY9" s="15" t="s">
        <v>2582</v>
      </c>
      <c r="AZ9" s="16"/>
      <c r="BA9" s="16"/>
      <c r="BB9" s="17"/>
      <c r="BC9" s="17"/>
      <c r="BD9" s="17"/>
      <c r="BE9" s="17"/>
      <c r="BF9" s="15"/>
      <c r="BG9" s="15" t="s">
        <v>2587</v>
      </c>
      <c r="BH9" s="15" t="s">
        <v>3033</v>
      </c>
      <c r="BI9" s="15" t="s">
        <v>2586</v>
      </c>
      <c r="BJ9" s="15"/>
      <c r="BK9" s="15" t="s">
        <v>2988</v>
      </c>
      <c r="BL9" s="15"/>
      <c r="BM9" s="15"/>
      <c r="BN9" s="18"/>
      <c r="BO9" s="15" t="s">
        <v>2525</v>
      </c>
      <c r="BP9" s="18"/>
      <c r="BQ9" s="18">
        <v>39269</v>
      </c>
      <c r="BR9" s="17"/>
      <c r="BS9" s="18"/>
      <c r="BT9" s="15"/>
      <c r="BU9" s="18"/>
      <c r="BV9" s="15"/>
      <c r="BW9" s="18"/>
      <c r="BX9" s="17"/>
      <c r="BY9" s="15"/>
      <c r="BZ9" s="15"/>
      <c r="CA9" s="15"/>
      <c r="CB9" s="15"/>
      <c r="CC9" s="15"/>
      <c r="CD9" s="17" t="s">
        <v>2526</v>
      </c>
      <c r="CE9" s="15" t="s">
        <v>2527</v>
      </c>
      <c r="CF9" s="17" t="s">
        <v>2518</v>
      </c>
      <c r="CG9" s="17">
        <v>3.54</v>
      </c>
      <c r="CH9" s="17">
        <v>-3.6824599999999998</v>
      </c>
      <c r="CI9" s="17">
        <v>13.95659</v>
      </c>
      <c r="CJ9" s="17">
        <v>3.5370900000000001</v>
      </c>
      <c r="CK9" s="17">
        <v>3.0324399999999998</v>
      </c>
      <c r="CL9" s="17">
        <v>-8.5751100000000005</v>
      </c>
      <c r="CM9" s="17">
        <v>35.294119999999999</v>
      </c>
      <c r="CN9" s="17">
        <v>12.22015</v>
      </c>
    </row>
    <row r="10" spans="1:92" s="2" customFormat="1" ht="18.75" x14ac:dyDescent="0.3">
      <c r="A10" s="15" t="s">
        <v>1003</v>
      </c>
      <c r="B10" s="15" t="s">
        <v>2756</v>
      </c>
      <c r="C10" s="15" t="s">
        <v>2757</v>
      </c>
      <c r="D10" s="16"/>
      <c r="E10" s="15" t="s">
        <v>2507</v>
      </c>
      <c r="F10" s="15" t="s">
        <v>2508</v>
      </c>
      <c r="G10" s="15" t="s">
        <v>2508</v>
      </c>
      <c r="H10" s="15" t="s">
        <v>2508</v>
      </c>
      <c r="I10" s="15" t="s">
        <v>2756</v>
      </c>
      <c r="J10" s="15" t="s">
        <v>2758</v>
      </c>
      <c r="K10" s="15" t="s">
        <v>2759</v>
      </c>
      <c r="L10" s="17" t="s">
        <v>3994</v>
      </c>
      <c r="M10" s="15"/>
      <c r="N10" s="18"/>
      <c r="O10" s="15"/>
      <c r="P10" s="17"/>
      <c r="Q10" s="15" t="s">
        <v>2760</v>
      </c>
      <c r="R10" s="18">
        <v>45835</v>
      </c>
      <c r="S10" s="17">
        <v>33</v>
      </c>
      <c r="T10" s="17">
        <v>9433.4145000000008</v>
      </c>
      <c r="U10" s="17">
        <v>0.11609999999999999</v>
      </c>
      <c r="V10" s="17">
        <v>8.9973890000000001</v>
      </c>
      <c r="W10" s="17">
        <v>34.700000000000003</v>
      </c>
      <c r="X10" s="17">
        <v>24.54</v>
      </c>
      <c r="Y10" s="17"/>
      <c r="Z10" s="18">
        <v>45846</v>
      </c>
      <c r="AA10" s="17">
        <v>0.92500000000000004</v>
      </c>
      <c r="AB10" s="16" t="s">
        <v>2761</v>
      </c>
      <c r="AC10" s="16" t="s">
        <v>2762</v>
      </c>
      <c r="AD10" s="16" t="s">
        <v>2763</v>
      </c>
      <c r="AE10" s="16" t="s">
        <v>2764</v>
      </c>
      <c r="AF10" s="18">
        <v>45701</v>
      </c>
      <c r="AG10" s="18">
        <v>45847</v>
      </c>
      <c r="AH10" s="18">
        <v>45848</v>
      </c>
      <c r="AI10" s="17"/>
      <c r="AJ10" s="17">
        <v>5.53</v>
      </c>
      <c r="AK10" s="17"/>
      <c r="AL10" s="17">
        <v>5.61</v>
      </c>
      <c r="AM10" s="17">
        <v>11.61</v>
      </c>
      <c r="AN10" s="17">
        <v>8.09</v>
      </c>
      <c r="AO10" s="17">
        <v>0.60980000000000001</v>
      </c>
      <c r="AP10" s="18">
        <v>45657</v>
      </c>
      <c r="AQ10" s="17">
        <v>3.83</v>
      </c>
      <c r="AR10" s="17">
        <v>1503.5</v>
      </c>
      <c r="AS10" s="17">
        <v>1097.5</v>
      </c>
      <c r="AT10" s="17">
        <v>1.8</v>
      </c>
      <c r="AU10" s="15" t="s">
        <v>2516</v>
      </c>
      <c r="AV10" s="17" t="s">
        <v>2517</v>
      </c>
      <c r="AW10" s="15" t="s">
        <v>2517</v>
      </c>
      <c r="AX10" s="15" t="s">
        <v>2518</v>
      </c>
      <c r="AY10" s="15" t="s">
        <v>2753</v>
      </c>
      <c r="AZ10" s="16"/>
      <c r="BA10" s="16"/>
      <c r="BB10" s="17"/>
      <c r="BC10" s="17"/>
      <c r="BD10" s="17"/>
      <c r="BE10" s="17"/>
      <c r="BF10" s="15"/>
      <c r="BG10" s="15" t="s">
        <v>2650</v>
      </c>
      <c r="BH10" s="15" t="s">
        <v>2754</v>
      </c>
      <c r="BI10" s="15" t="s">
        <v>2765</v>
      </c>
      <c r="BJ10" s="15"/>
      <c r="BK10" s="15" t="s">
        <v>2621</v>
      </c>
      <c r="BL10" s="15"/>
      <c r="BM10" s="15"/>
      <c r="BN10" s="18"/>
      <c r="BO10" s="15" t="s">
        <v>2525</v>
      </c>
      <c r="BP10" s="18"/>
      <c r="BQ10" s="18">
        <v>42019</v>
      </c>
      <c r="BR10" s="17"/>
      <c r="BS10" s="18"/>
      <c r="BT10" s="15"/>
      <c r="BU10" s="18"/>
      <c r="BV10" s="15"/>
      <c r="BW10" s="18"/>
      <c r="BX10" s="17"/>
      <c r="BY10" s="15"/>
      <c r="BZ10" s="15"/>
      <c r="CA10" s="15"/>
      <c r="CB10" s="15"/>
      <c r="CC10" s="15"/>
      <c r="CD10" s="17" t="s">
        <v>2711</v>
      </c>
      <c r="CE10" s="15" t="s">
        <v>2527</v>
      </c>
      <c r="CF10" s="17" t="s">
        <v>2518</v>
      </c>
      <c r="CG10" s="17">
        <v>5.53</v>
      </c>
      <c r="CH10" s="17">
        <v>19.935169999999999</v>
      </c>
      <c r="CI10" s="17">
        <v>22.758939999999999</v>
      </c>
      <c r="CJ10" s="17">
        <v>11.414870000000001</v>
      </c>
      <c r="CK10" s="17">
        <v>13.37683</v>
      </c>
      <c r="CL10" s="17">
        <v>-39.172820000000002</v>
      </c>
      <c r="CM10" s="17">
        <v>33.345700000000001</v>
      </c>
      <c r="CN10" s="17">
        <v>-21.12369</v>
      </c>
    </row>
    <row r="11" spans="1:92" s="2" customFormat="1" ht="18.75" x14ac:dyDescent="0.3">
      <c r="A11" s="15" t="s">
        <v>989</v>
      </c>
      <c r="B11" s="15" t="s">
        <v>2609</v>
      </c>
      <c r="C11" s="15" t="s">
        <v>2610</v>
      </c>
      <c r="D11" s="16" t="s">
        <v>2611</v>
      </c>
      <c r="E11" s="15" t="s">
        <v>2507</v>
      </c>
      <c r="F11" s="15" t="s">
        <v>2508</v>
      </c>
      <c r="G11" s="15" t="s">
        <v>2508</v>
      </c>
      <c r="H11" s="15" t="s">
        <v>2508</v>
      </c>
      <c r="I11" s="15" t="s">
        <v>2609</v>
      </c>
      <c r="J11" s="15" t="s">
        <v>2612</v>
      </c>
      <c r="K11" s="15" t="s">
        <v>2613</v>
      </c>
      <c r="L11" s="17" t="s">
        <v>3994</v>
      </c>
      <c r="M11" s="15"/>
      <c r="N11" s="18"/>
      <c r="O11" s="15"/>
      <c r="P11" s="17"/>
      <c r="Q11" s="15" t="s">
        <v>2614</v>
      </c>
      <c r="R11" s="18">
        <v>45835</v>
      </c>
      <c r="S11" s="17">
        <v>26.48</v>
      </c>
      <c r="T11" s="17">
        <v>7821.5882000000001</v>
      </c>
      <c r="U11" s="17">
        <v>4.2700000000000002E-2</v>
      </c>
      <c r="V11" s="17">
        <v>21.884955999999999</v>
      </c>
      <c r="W11" s="17">
        <v>28.31</v>
      </c>
      <c r="X11" s="17">
        <v>18.8</v>
      </c>
      <c r="Y11" s="17"/>
      <c r="Z11" s="18">
        <v>45791</v>
      </c>
      <c r="AA11" s="17">
        <v>1.2</v>
      </c>
      <c r="AB11" s="16" t="s">
        <v>2615</v>
      </c>
      <c r="AC11" s="16" t="s">
        <v>2616</v>
      </c>
      <c r="AD11" s="16" t="s">
        <v>2615</v>
      </c>
      <c r="AE11" s="16"/>
      <c r="AF11" s="18">
        <v>45701</v>
      </c>
      <c r="AG11" s="18">
        <v>45792</v>
      </c>
      <c r="AH11" s="18">
        <v>45793</v>
      </c>
      <c r="AI11" s="17"/>
      <c r="AJ11" s="17">
        <v>4.53</v>
      </c>
      <c r="AK11" s="17"/>
      <c r="AL11" s="17">
        <v>4.53</v>
      </c>
      <c r="AM11" s="17">
        <v>4.2699999999999996</v>
      </c>
      <c r="AN11" s="17">
        <v>9.67</v>
      </c>
      <c r="AO11" s="17">
        <v>3.5184000000000002</v>
      </c>
      <c r="AP11" s="18">
        <v>45657</v>
      </c>
      <c r="AQ11" s="17">
        <v>1.1299999999999999</v>
      </c>
      <c r="AR11" s="17">
        <v>19285</v>
      </c>
      <c r="AS11" s="17">
        <v>339.1</v>
      </c>
      <c r="AT11" s="17">
        <v>1.2</v>
      </c>
      <c r="AU11" s="15" t="s">
        <v>2516</v>
      </c>
      <c r="AV11" s="17" t="s">
        <v>2517</v>
      </c>
      <c r="AW11" s="15" t="s">
        <v>2517</v>
      </c>
      <c r="AX11" s="15" t="s">
        <v>2518</v>
      </c>
      <c r="AY11" s="15" t="s">
        <v>2617</v>
      </c>
      <c r="AZ11" s="16"/>
      <c r="BA11" s="16"/>
      <c r="BB11" s="17"/>
      <c r="BC11" s="17"/>
      <c r="BD11" s="17"/>
      <c r="BE11" s="17"/>
      <c r="BF11" s="15"/>
      <c r="BG11" s="15" t="s">
        <v>2618</v>
      </c>
      <c r="BH11" s="15" t="s">
        <v>2619</v>
      </c>
      <c r="BI11" s="15" t="s">
        <v>2620</v>
      </c>
      <c r="BJ11" s="15"/>
      <c r="BK11" s="15" t="s">
        <v>2621</v>
      </c>
      <c r="BL11" s="15"/>
      <c r="BM11" s="15"/>
      <c r="BN11" s="18"/>
      <c r="BO11" s="15" t="s">
        <v>2525</v>
      </c>
      <c r="BP11" s="18"/>
      <c r="BQ11" s="18">
        <v>39176</v>
      </c>
      <c r="BR11" s="17"/>
      <c r="BS11" s="18"/>
      <c r="BT11" s="15"/>
      <c r="BU11" s="18"/>
      <c r="BV11" s="15"/>
      <c r="BW11" s="18"/>
      <c r="BX11" s="17"/>
      <c r="BY11" s="15"/>
      <c r="BZ11" s="15"/>
      <c r="CA11" s="15"/>
      <c r="CB11" s="15"/>
      <c r="CC11" s="15"/>
      <c r="CD11" s="17" t="s">
        <v>2526</v>
      </c>
      <c r="CE11" s="15" t="s">
        <v>2527</v>
      </c>
      <c r="CF11" s="17" t="s">
        <v>2518</v>
      </c>
      <c r="CG11" s="17">
        <v>4.53</v>
      </c>
      <c r="CH11" s="17">
        <v>4.1582600000000003</v>
      </c>
      <c r="CI11" s="17">
        <v>34.327550000000002</v>
      </c>
      <c r="CJ11" s="17">
        <v>7.6275899999999996</v>
      </c>
      <c r="CK11" s="17">
        <v>41.837919999999997</v>
      </c>
      <c r="CL11" s="17">
        <v>8.8644999999999996</v>
      </c>
      <c r="CM11" s="17">
        <v>32.096780000000003</v>
      </c>
      <c r="CN11" s="17">
        <v>-35.714289999999998</v>
      </c>
    </row>
    <row r="12" spans="1:92" s="2" customFormat="1" ht="18.75" x14ac:dyDescent="0.3">
      <c r="A12" s="15" t="s">
        <v>1050</v>
      </c>
      <c r="B12" s="15" t="s">
        <v>3197</v>
      </c>
      <c r="C12" s="15" t="s">
        <v>3198</v>
      </c>
      <c r="D12" s="16"/>
      <c r="E12" s="15" t="s">
        <v>2507</v>
      </c>
      <c r="F12" s="15" t="s">
        <v>2508</v>
      </c>
      <c r="G12" s="15" t="s">
        <v>2533</v>
      </c>
      <c r="H12" s="15" t="s">
        <v>2508</v>
      </c>
      <c r="I12" s="15" t="s">
        <v>3197</v>
      </c>
      <c r="J12" s="15" t="s">
        <v>3199</v>
      </c>
      <c r="K12" s="15" t="s">
        <v>3200</v>
      </c>
      <c r="L12" s="17" t="s">
        <v>3994</v>
      </c>
      <c r="M12" s="15"/>
      <c r="N12" s="18"/>
      <c r="O12" s="15"/>
      <c r="P12" s="17"/>
      <c r="Q12" s="15" t="s">
        <v>3163</v>
      </c>
      <c r="R12" s="18">
        <v>45835</v>
      </c>
      <c r="S12" s="17">
        <v>204.6</v>
      </c>
      <c r="T12" s="17">
        <v>19905.648000000001</v>
      </c>
      <c r="U12" s="17">
        <v>1.03E-2</v>
      </c>
      <c r="V12" s="17">
        <v>91.943128000000002</v>
      </c>
      <c r="W12" s="17">
        <v>239.8</v>
      </c>
      <c r="X12" s="17">
        <v>139.1</v>
      </c>
      <c r="Y12" s="17">
        <v>0.93853211010000004</v>
      </c>
      <c r="Z12" s="18">
        <v>45749</v>
      </c>
      <c r="AA12" s="17">
        <v>0.69</v>
      </c>
      <c r="AB12" s="16" t="s">
        <v>3201</v>
      </c>
      <c r="AC12" s="16" t="s">
        <v>3202</v>
      </c>
      <c r="AD12" s="16" t="s">
        <v>3203</v>
      </c>
      <c r="AE12" s="16" t="s">
        <v>3204</v>
      </c>
      <c r="AF12" s="18">
        <v>45695</v>
      </c>
      <c r="AG12" s="18">
        <v>45750</v>
      </c>
      <c r="AH12" s="18">
        <v>45751</v>
      </c>
      <c r="AI12" s="17"/>
      <c r="AJ12" s="17">
        <v>0.34</v>
      </c>
      <c r="AK12" s="17"/>
      <c r="AL12" s="17">
        <v>0.34</v>
      </c>
      <c r="AM12" s="17">
        <v>1.03</v>
      </c>
      <c r="AN12" s="17">
        <v>2.19</v>
      </c>
      <c r="AO12" s="17">
        <v>0.39250000000000002</v>
      </c>
      <c r="AP12" s="18">
        <v>45747</v>
      </c>
      <c r="AQ12" s="17">
        <v>2.11</v>
      </c>
      <c r="AR12" s="17">
        <v>2857.7</v>
      </c>
      <c r="AS12" s="17">
        <v>204.3</v>
      </c>
      <c r="AT12" s="17">
        <v>0.69</v>
      </c>
      <c r="AU12" s="15" t="s">
        <v>2516</v>
      </c>
      <c r="AV12" s="17" t="s">
        <v>2517</v>
      </c>
      <c r="AW12" s="15" t="s">
        <v>2517</v>
      </c>
      <c r="AX12" s="15" t="s">
        <v>2518</v>
      </c>
      <c r="AY12" s="15" t="s">
        <v>2825</v>
      </c>
      <c r="AZ12" s="16"/>
      <c r="BA12" s="16"/>
      <c r="BB12" s="17"/>
      <c r="BC12" s="17"/>
      <c r="BD12" s="17"/>
      <c r="BE12" s="17"/>
      <c r="BF12" s="15"/>
      <c r="BG12" s="15" t="s">
        <v>2825</v>
      </c>
      <c r="BH12" s="15" t="s">
        <v>3156</v>
      </c>
      <c r="BI12" s="15" t="s">
        <v>3168</v>
      </c>
      <c r="BJ12" s="15"/>
      <c r="BK12" s="15" t="s">
        <v>2988</v>
      </c>
      <c r="BL12" s="15"/>
      <c r="BM12" s="15" t="s">
        <v>4029</v>
      </c>
      <c r="BN12" s="18">
        <v>45784</v>
      </c>
      <c r="BO12" s="15" t="s">
        <v>2525</v>
      </c>
      <c r="BP12" s="18"/>
      <c r="BQ12" s="18">
        <v>34627</v>
      </c>
      <c r="BR12" s="17"/>
      <c r="BS12" s="18"/>
      <c r="BT12" s="15"/>
      <c r="BU12" s="18"/>
      <c r="BV12" s="15"/>
      <c r="BW12" s="18"/>
      <c r="BX12" s="17"/>
      <c r="BY12" s="15"/>
      <c r="BZ12" s="15"/>
      <c r="CA12" s="15"/>
      <c r="CB12" s="15"/>
      <c r="CC12" s="15"/>
      <c r="CD12" s="17" t="s">
        <v>2526</v>
      </c>
      <c r="CE12" s="15" t="s">
        <v>2527</v>
      </c>
      <c r="CF12" s="17" t="s">
        <v>2518</v>
      </c>
      <c r="CG12" s="17">
        <v>0.34</v>
      </c>
      <c r="CH12" s="17">
        <v>-20.92276</v>
      </c>
      <c r="CI12" s="17">
        <v>-20.35041</v>
      </c>
      <c r="CJ12" s="17">
        <v>-37.031509999999997</v>
      </c>
      <c r="CK12" s="17">
        <v>65.892859999999999</v>
      </c>
      <c r="CL12" s="17">
        <v>97.386600000000001</v>
      </c>
      <c r="CM12" s="17">
        <v>69.742419999999996</v>
      </c>
      <c r="CN12" s="17">
        <v>45.646050000000002</v>
      </c>
    </row>
    <row r="13" spans="1:92" s="2" customFormat="1" ht="18.75" x14ac:dyDescent="0.3">
      <c r="A13" s="15" t="s">
        <v>1015</v>
      </c>
      <c r="B13" s="15" t="s">
        <v>2879</v>
      </c>
      <c r="C13" s="15" t="s">
        <v>2880</v>
      </c>
      <c r="D13" s="16" t="s">
        <v>2881</v>
      </c>
      <c r="E13" s="15" t="s">
        <v>2507</v>
      </c>
      <c r="F13" s="15" t="s">
        <v>2508</v>
      </c>
      <c r="G13" s="15" t="s">
        <v>2508</v>
      </c>
      <c r="H13" s="15" t="s">
        <v>2508</v>
      </c>
      <c r="I13" s="15" t="s">
        <v>2882</v>
      </c>
      <c r="J13" s="15" t="s">
        <v>2883</v>
      </c>
      <c r="K13" s="15" t="s">
        <v>2884</v>
      </c>
      <c r="L13" s="17" t="s">
        <v>3994</v>
      </c>
      <c r="M13" s="15"/>
      <c r="N13" s="18"/>
      <c r="O13" s="15"/>
      <c r="P13" s="17"/>
      <c r="Q13" s="15" t="s">
        <v>2885</v>
      </c>
      <c r="R13" s="18">
        <v>45835</v>
      </c>
      <c r="S13" s="17">
        <v>28</v>
      </c>
      <c r="T13" s="17">
        <v>5017.1337999999996</v>
      </c>
      <c r="U13" s="17">
        <v>6.9999999999999999E-4</v>
      </c>
      <c r="V13" s="17">
        <v>1448</v>
      </c>
      <c r="W13" s="17">
        <v>29.3</v>
      </c>
      <c r="X13" s="17">
        <v>16.91</v>
      </c>
      <c r="Y13" s="17">
        <v>0.86153846150000002</v>
      </c>
      <c r="Z13" s="18">
        <v>45779</v>
      </c>
      <c r="AA13" s="17">
        <v>1.8</v>
      </c>
      <c r="AB13" s="16" t="s">
        <v>2886</v>
      </c>
      <c r="AC13" s="16" t="s">
        <v>2887</v>
      </c>
      <c r="AD13" s="16" t="s">
        <v>2888</v>
      </c>
      <c r="AE13" s="16" t="s">
        <v>2889</v>
      </c>
      <c r="AF13" s="18">
        <v>45721</v>
      </c>
      <c r="AG13" s="18">
        <v>45782</v>
      </c>
      <c r="AH13" s="18">
        <v>45783</v>
      </c>
      <c r="AI13" s="17"/>
      <c r="AJ13" s="17">
        <v>6.43</v>
      </c>
      <c r="AK13" s="17"/>
      <c r="AL13" s="17">
        <v>6.43</v>
      </c>
      <c r="AM13" s="17">
        <v>7.0000000000000007E-2</v>
      </c>
      <c r="AN13" s="17">
        <v>14.89</v>
      </c>
      <c r="AO13" s="17">
        <v>1.4493</v>
      </c>
      <c r="AP13" s="18">
        <v>45657</v>
      </c>
      <c r="AQ13" s="17">
        <v>0.02</v>
      </c>
      <c r="AR13" s="17">
        <v>1570</v>
      </c>
      <c r="AS13" s="17">
        <v>4</v>
      </c>
      <c r="AT13" s="17">
        <v>1.8</v>
      </c>
      <c r="AU13" s="15" t="s">
        <v>2516</v>
      </c>
      <c r="AV13" s="17" t="s">
        <v>2517</v>
      </c>
      <c r="AW13" s="15" t="s">
        <v>2517</v>
      </c>
      <c r="AX13" s="15" t="s">
        <v>2518</v>
      </c>
      <c r="AY13" s="15" t="s">
        <v>2650</v>
      </c>
      <c r="AZ13" s="16"/>
      <c r="BA13" s="16"/>
      <c r="BB13" s="17"/>
      <c r="BC13" s="17"/>
      <c r="BD13" s="17"/>
      <c r="BE13" s="17"/>
      <c r="BF13" s="15"/>
      <c r="BG13" s="15" t="s">
        <v>2650</v>
      </c>
      <c r="BH13" s="15" t="s">
        <v>2890</v>
      </c>
      <c r="BI13" s="15" t="s">
        <v>2891</v>
      </c>
      <c r="BJ13" s="15"/>
      <c r="BK13" s="15" t="s">
        <v>2621</v>
      </c>
      <c r="BL13" s="15"/>
      <c r="BM13" s="15" t="s">
        <v>2892</v>
      </c>
      <c r="BN13" s="18">
        <v>45835</v>
      </c>
      <c r="BO13" s="15" t="s">
        <v>2525</v>
      </c>
      <c r="BP13" s="18"/>
      <c r="BQ13" s="18">
        <v>37001</v>
      </c>
      <c r="BR13" s="17"/>
      <c r="BS13" s="18"/>
      <c r="BT13" s="15"/>
      <c r="BU13" s="18"/>
      <c r="BV13" s="15"/>
      <c r="BW13" s="18"/>
      <c r="BX13" s="17"/>
      <c r="BY13" s="15"/>
      <c r="BZ13" s="15"/>
      <c r="CA13" s="15"/>
      <c r="CB13" s="15"/>
      <c r="CC13" s="15"/>
      <c r="CD13" s="17" t="s">
        <v>2526</v>
      </c>
      <c r="CE13" s="15" t="s">
        <v>2527</v>
      </c>
      <c r="CF13" s="17" t="s">
        <v>2518</v>
      </c>
      <c r="CG13" s="17">
        <v>6.43</v>
      </c>
      <c r="CH13" s="17">
        <v>-3.8548800000000001</v>
      </c>
      <c r="CI13" s="17">
        <v>29.641690000000001</v>
      </c>
      <c r="CJ13" s="17">
        <v>-15.12391</v>
      </c>
      <c r="CK13" s="17">
        <v>10.673730000000001</v>
      </c>
      <c r="CL13" s="17">
        <v>-29.396049999999999</v>
      </c>
      <c r="CM13" s="17">
        <v>-0.58375999999999995</v>
      </c>
      <c r="CN13" s="17">
        <v>22.37293</v>
      </c>
    </row>
    <row r="14" spans="1:92" s="2" customFormat="1" ht="18.75" x14ac:dyDescent="0.3">
      <c r="A14" s="15" t="s">
        <v>1030</v>
      </c>
      <c r="B14" s="15" t="s">
        <v>3014</v>
      </c>
      <c r="C14" s="15" t="s">
        <v>3015</v>
      </c>
      <c r="D14" s="16" t="s">
        <v>3016</v>
      </c>
      <c r="E14" s="15" t="s">
        <v>2507</v>
      </c>
      <c r="F14" s="15" t="s">
        <v>2508</v>
      </c>
      <c r="G14" s="15" t="s">
        <v>2508</v>
      </c>
      <c r="H14" s="15" t="s">
        <v>2508</v>
      </c>
      <c r="I14" s="15" t="s">
        <v>3014</v>
      </c>
      <c r="J14" s="15" t="s">
        <v>3017</v>
      </c>
      <c r="K14" s="15" t="s">
        <v>3018</v>
      </c>
      <c r="L14" s="17" t="s">
        <v>3994</v>
      </c>
      <c r="M14" s="15"/>
      <c r="N14" s="18"/>
      <c r="O14" s="15"/>
      <c r="P14" s="17"/>
      <c r="Q14" s="15" t="s">
        <v>3019</v>
      </c>
      <c r="R14" s="18">
        <v>45835</v>
      </c>
      <c r="S14" s="17">
        <v>52.95</v>
      </c>
      <c r="T14" s="17">
        <v>7726.4615999999996</v>
      </c>
      <c r="U14" s="17">
        <v>8.6300000000000002E-2</v>
      </c>
      <c r="V14" s="17">
        <v>13.315098000000001</v>
      </c>
      <c r="W14" s="17">
        <v>89.3</v>
      </c>
      <c r="X14" s="17">
        <v>51.05</v>
      </c>
      <c r="Y14" s="17">
        <v>0.66187499999999999</v>
      </c>
      <c r="Z14" s="18">
        <v>45645</v>
      </c>
      <c r="AA14" s="17">
        <v>2.65</v>
      </c>
      <c r="AB14" s="16" t="s">
        <v>3020</v>
      </c>
      <c r="AC14" s="16" t="s">
        <v>3021</v>
      </c>
      <c r="AD14" s="16" t="s">
        <v>3022</v>
      </c>
      <c r="AE14" s="16" t="s">
        <v>3023</v>
      </c>
      <c r="AF14" s="18">
        <v>45589</v>
      </c>
      <c r="AG14" s="18">
        <v>45646</v>
      </c>
      <c r="AH14" s="18">
        <v>45649</v>
      </c>
      <c r="AI14" s="17"/>
      <c r="AJ14" s="17">
        <v>5</v>
      </c>
      <c r="AK14" s="17"/>
      <c r="AL14" s="17">
        <v>5</v>
      </c>
      <c r="AM14" s="17">
        <v>8.6300000000000008</v>
      </c>
      <c r="AN14" s="17">
        <v>10.39</v>
      </c>
      <c r="AO14" s="17">
        <v>1.9249000000000001</v>
      </c>
      <c r="AP14" s="18">
        <v>45716</v>
      </c>
      <c r="AQ14" s="17">
        <v>4.57</v>
      </c>
      <c r="AR14" s="17">
        <v>24172</v>
      </c>
      <c r="AS14" s="17">
        <v>676</v>
      </c>
      <c r="AT14" s="17">
        <v>2.65</v>
      </c>
      <c r="AU14" s="15" t="s">
        <v>2516</v>
      </c>
      <c r="AV14" s="17" t="s">
        <v>2517</v>
      </c>
      <c r="AW14" s="15" t="s">
        <v>2517</v>
      </c>
      <c r="AX14" s="15" t="s">
        <v>2518</v>
      </c>
      <c r="AY14" s="15" t="s">
        <v>2582</v>
      </c>
      <c r="AZ14" s="16"/>
      <c r="BA14" s="16"/>
      <c r="BB14" s="17"/>
      <c r="BC14" s="17"/>
      <c r="BD14" s="17"/>
      <c r="BE14" s="17"/>
      <c r="BF14" s="15"/>
      <c r="BG14" s="15" t="s">
        <v>2587</v>
      </c>
      <c r="BH14" s="15" t="s">
        <v>3024</v>
      </c>
      <c r="BI14" s="15" t="s">
        <v>3025</v>
      </c>
      <c r="BJ14" s="15"/>
      <c r="BK14" s="15" t="s">
        <v>2621</v>
      </c>
      <c r="BL14" s="15"/>
      <c r="BM14" s="15" t="s">
        <v>2989</v>
      </c>
      <c r="BN14" s="18">
        <v>45751</v>
      </c>
      <c r="BO14" s="15" t="s">
        <v>2525</v>
      </c>
      <c r="BP14" s="18"/>
      <c r="BQ14" s="18">
        <v>32511</v>
      </c>
      <c r="BR14" s="17"/>
      <c r="BS14" s="18"/>
      <c r="BT14" s="15"/>
      <c r="BU14" s="18"/>
      <c r="BV14" s="15"/>
      <c r="BW14" s="18"/>
      <c r="BX14" s="17"/>
      <c r="BY14" s="15"/>
      <c r="BZ14" s="15"/>
      <c r="CA14" s="15"/>
      <c r="CB14" s="15"/>
      <c r="CC14" s="15"/>
      <c r="CD14" s="17" t="s">
        <v>2573</v>
      </c>
      <c r="CE14" s="15" t="s">
        <v>2527</v>
      </c>
      <c r="CF14" s="17" t="s">
        <v>2518</v>
      </c>
      <c r="CG14" s="17">
        <v>5</v>
      </c>
      <c r="CH14" s="17">
        <v>19.17286</v>
      </c>
      <c r="CI14" s="17">
        <v>14.7966</v>
      </c>
      <c r="CJ14" s="17">
        <v>19.231770000000001</v>
      </c>
      <c r="CK14" s="17">
        <v>14.215540000000001</v>
      </c>
      <c r="CL14" s="17">
        <v>-31.73687</v>
      </c>
      <c r="CM14" s="17">
        <v>21.117319999999999</v>
      </c>
      <c r="CN14" s="17">
        <v>-17.670680000000001</v>
      </c>
    </row>
    <row r="15" spans="1:92" s="2" customFormat="1" ht="18.75" x14ac:dyDescent="0.3">
      <c r="A15" s="15" t="s">
        <v>1070</v>
      </c>
      <c r="B15" s="15" t="s">
        <v>3369</v>
      </c>
      <c r="C15" s="15" t="s">
        <v>3370</v>
      </c>
      <c r="D15" s="16" t="s">
        <v>3371</v>
      </c>
      <c r="E15" s="15" t="s">
        <v>2507</v>
      </c>
      <c r="F15" s="15" t="s">
        <v>2508</v>
      </c>
      <c r="G15" s="15" t="s">
        <v>2508</v>
      </c>
      <c r="H15" s="15" t="s">
        <v>2508</v>
      </c>
      <c r="I15" s="15" t="s">
        <v>3369</v>
      </c>
      <c r="J15" s="15" t="s">
        <v>3372</v>
      </c>
      <c r="K15" s="15" t="s">
        <v>3373</v>
      </c>
      <c r="L15" s="17" t="s">
        <v>3994</v>
      </c>
      <c r="M15" s="15"/>
      <c r="N15" s="18"/>
      <c r="O15" s="15"/>
      <c r="P15" s="17"/>
      <c r="Q15" s="15" t="s">
        <v>2780</v>
      </c>
      <c r="R15" s="18">
        <v>45835</v>
      </c>
      <c r="S15" s="17">
        <v>9.4860000000000007</v>
      </c>
      <c r="T15" s="17">
        <v>2316.701</v>
      </c>
      <c r="U15" s="17">
        <v>6.9599999999999995E-2</v>
      </c>
      <c r="V15" s="17">
        <v>14.030303</v>
      </c>
      <c r="W15" s="17">
        <v>11.625</v>
      </c>
      <c r="X15" s="17">
        <v>6.73</v>
      </c>
      <c r="Y15" s="17"/>
      <c r="Z15" s="18">
        <v>45803</v>
      </c>
      <c r="AA15" s="17">
        <v>0.42</v>
      </c>
      <c r="AB15" s="16" t="s">
        <v>3374</v>
      </c>
      <c r="AC15" s="16" t="s">
        <v>3375</v>
      </c>
      <c r="AD15" s="16" t="s">
        <v>3376</v>
      </c>
      <c r="AE15" s="16" t="s">
        <v>3377</v>
      </c>
      <c r="AF15" s="18">
        <v>45715</v>
      </c>
      <c r="AG15" s="18">
        <v>45804</v>
      </c>
      <c r="AH15" s="18">
        <v>45805</v>
      </c>
      <c r="AI15" s="17"/>
      <c r="AJ15" s="17">
        <v>4.43</v>
      </c>
      <c r="AK15" s="17"/>
      <c r="AL15" s="17">
        <v>4.43</v>
      </c>
      <c r="AM15" s="17">
        <v>6.96</v>
      </c>
      <c r="AN15" s="17"/>
      <c r="AO15" s="17">
        <v>3.3332999999999999</v>
      </c>
      <c r="AP15" s="18">
        <v>45657</v>
      </c>
      <c r="AQ15" s="17">
        <v>0.66</v>
      </c>
      <c r="AR15" s="17">
        <v>21492</v>
      </c>
      <c r="AS15" s="17">
        <v>162</v>
      </c>
      <c r="AT15" s="17">
        <v>0.4</v>
      </c>
      <c r="AU15" s="15" t="s">
        <v>2516</v>
      </c>
      <c r="AV15" s="17" t="s">
        <v>2517</v>
      </c>
      <c r="AW15" s="15" t="s">
        <v>2517</v>
      </c>
      <c r="AX15" s="15" t="s">
        <v>2518</v>
      </c>
      <c r="AY15" s="15" t="s">
        <v>2785</v>
      </c>
      <c r="AZ15" s="16"/>
      <c r="BA15" s="16"/>
      <c r="BB15" s="17"/>
      <c r="BC15" s="17"/>
      <c r="BD15" s="17"/>
      <c r="BE15" s="17"/>
      <c r="BF15" s="15"/>
      <c r="BG15" s="15" t="s">
        <v>2618</v>
      </c>
      <c r="BH15" s="15" t="s">
        <v>2786</v>
      </c>
      <c r="BI15" s="15" t="s">
        <v>3336</v>
      </c>
      <c r="BJ15" s="15"/>
      <c r="BK15" s="15" t="s">
        <v>2923</v>
      </c>
      <c r="BL15" s="15"/>
      <c r="BM15" s="15"/>
      <c r="BN15" s="18">
        <v>45351</v>
      </c>
      <c r="BO15" s="15" t="s">
        <v>2525</v>
      </c>
      <c r="BP15" s="18"/>
      <c r="BQ15" s="18">
        <v>32511</v>
      </c>
      <c r="BR15" s="17"/>
      <c r="BS15" s="18"/>
      <c r="BT15" s="15"/>
      <c r="BU15" s="18"/>
      <c r="BV15" s="15"/>
      <c r="BW15" s="18"/>
      <c r="BX15" s="17"/>
      <c r="BY15" s="15"/>
      <c r="BZ15" s="15"/>
      <c r="CA15" s="15"/>
      <c r="CB15" s="15"/>
      <c r="CC15" s="15"/>
      <c r="CD15" s="17" t="s">
        <v>2526</v>
      </c>
      <c r="CE15" s="15" t="s">
        <v>2527</v>
      </c>
      <c r="CF15" s="17" t="s">
        <v>2518</v>
      </c>
      <c r="CG15" s="17">
        <v>4.43</v>
      </c>
      <c r="CH15" s="17">
        <v>-30.204809999999998</v>
      </c>
      <c r="CI15" s="17">
        <v>-14.401199999999999</v>
      </c>
      <c r="CJ15" s="17">
        <v>-35.854030000000002</v>
      </c>
      <c r="CK15" s="17">
        <v>-16.728619999999999</v>
      </c>
      <c r="CL15" s="17">
        <v>3.4065599999999998</v>
      </c>
      <c r="CM15" s="17">
        <v>28.028220000000001</v>
      </c>
      <c r="CN15" s="17">
        <v>-57.025860000000002</v>
      </c>
    </row>
    <row r="16" spans="1:92" s="2" customFormat="1" ht="18.75" x14ac:dyDescent="0.3">
      <c r="A16" s="15" t="s">
        <v>1028</v>
      </c>
      <c r="B16" s="15" t="s">
        <v>3003</v>
      </c>
      <c r="C16" s="15" t="s">
        <v>3004</v>
      </c>
      <c r="D16" s="16" t="s">
        <v>3005</v>
      </c>
      <c r="E16" s="15" t="s">
        <v>2507</v>
      </c>
      <c r="F16" s="15" t="s">
        <v>2508</v>
      </c>
      <c r="G16" s="15" t="s">
        <v>2508</v>
      </c>
      <c r="H16" s="15" t="s">
        <v>2508</v>
      </c>
      <c r="I16" s="15" t="s">
        <v>3003</v>
      </c>
      <c r="J16" s="15" t="s">
        <v>3006</v>
      </c>
      <c r="K16" s="15" t="s">
        <v>3007</v>
      </c>
      <c r="L16" s="17" t="s">
        <v>3994</v>
      </c>
      <c r="M16" s="15"/>
      <c r="N16" s="18"/>
      <c r="O16" s="15"/>
      <c r="P16" s="17"/>
      <c r="Q16" s="15" t="s">
        <v>3008</v>
      </c>
      <c r="R16" s="18">
        <v>45835</v>
      </c>
      <c r="S16" s="17">
        <v>43.99</v>
      </c>
      <c r="T16" s="17">
        <v>10546.8593</v>
      </c>
      <c r="U16" s="17">
        <v>5.2999999999999999E-2</v>
      </c>
      <c r="V16" s="17">
        <v>20.064378000000001</v>
      </c>
      <c r="W16" s="17">
        <v>51.1</v>
      </c>
      <c r="X16" s="17">
        <v>31.73</v>
      </c>
      <c r="Y16" s="17">
        <v>0.95630434779999995</v>
      </c>
      <c r="Z16" s="18">
        <v>45810</v>
      </c>
      <c r="AA16" s="17">
        <v>1.26</v>
      </c>
      <c r="AB16" s="16" t="s">
        <v>3009</v>
      </c>
      <c r="AC16" s="16" t="s">
        <v>3010</v>
      </c>
      <c r="AD16" s="16" t="s">
        <v>3011</v>
      </c>
      <c r="AE16" s="16"/>
      <c r="AF16" s="18">
        <v>45708</v>
      </c>
      <c r="AG16" s="18">
        <v>45811</v>
      </c>
      <c r="AH16" s="18">
        <v>45812</v>
      </c>
      <c r="AI16" s="17"/>
      <c r="AJ16" s="17">
        <v>2.86</v>
      </c>
      <c r="AK16" s="17"/>
      <c r="AL16" s="17">
        <v>2.86</v>
      </c>
      <c r="AM16" s="17">
        <v>5.3</v>
      </c>
      <c r="AN16" s="17">
        <v>6.63</v>
      </c>
      <c r="AO16" s="17">
        <v>-1.4118999999999999</v>
      </c>
      <c r="AP16" s="18">
        <v>45657</v>
      </c>
      <c r="AQ16" s="17">
        <v>2.33</v>
      </c>
      <c r="AR16" s="17">
        <v>5606</v>
      </c>
      <c r="AS16" s="17">
        <v>610</v>
      </c>
      <c r="AT16" s="17">
        <v>1.18</v>
      </c>
      <c r="AU16" s="15" t="s">
        <v>2516</v>
      </c>
      <c r="AV16" s="17" t="s">
        <v>2517</v>
      </c>
      <c r="AW16" s="15" t="s">
        <v>2517</v>
      </c>
      <c r="AX16" s="15" t="s">
        <v>2518</v>
      </c>
      <c r="AY16" s="15" t="s">
        <v>2785</v>
      </c>
      <c r="AZ16" s="16"/>
      <c r="BA16" s="16"/>
      <c r="BB16" s="17"/>
      <c r="BC16" s="17"/>
      <c r="BD16" s="17"/>
      <c r="BE16" s="17"/>
      <c r="BF16" s="15"/>
      <c r="BG16" s="15" t="s">
        <v>2618</v>
      </c>
      <c r="BH16" s="15" t="s">
        <v>2986</v>
      </c>
      <c r="BI16" s="15" t="s">
        <v>2987</v>
      </c>
      <c r="BJ16" s="15"/>
      <c r="BK16" s="15" t="s">
        <v>2590</v>
      </c>
      <c r="BL16" s="15"/>
      <c r="BM16" s="15" t="s">
        <v>3012</v>
      </c>
      <c r="BN16" s="18">
        <v>45776</v>
      </c>
      <c r="BO16" s="15" t="s">
        <v>2525</v>
      </c>
      <c r="BP16" s="18"/>
      <c r="BQ16" s="18">
        <v>32511</v>
      </c>
      <c r="BR16" s="17"/>
      <c r="BS16" s="18"/>
      <c r="BT16" s="15"/>
      <c r="BU16" s="18"/>
      <c r="BV16" s="15"/>
      <c r="BW16" s="18"/>
      <c r="BX16" s="17"/>
      <c r="BY16" s="15"/>
      <c r="BZ16" s="15"/>
      <c r="CA16" s="15"/>
      <c r="CB16" s="15"/>
      <c r="CC16" s="15"/>
      <c r="CD16" s="17" t="s">
        <v>2526</v>
      </c>
      <c r="CE16" s="15" t="s">
        <v>2527</v>
      </c>
      <c r="CF16" s="17" t="s">
        <v>2518</v>
      </c>
      <c r="CG16" s="17">
        <v>2.86</v>
      </c>
      <c r="CH16" s="17">
        <v>39.364159999999998</v>
      </c>
      <c r="CI16" s="17">
        <v>52.676659999999998</v>
      </c>
      <c r="CJ16" s="17">
        <v>-17.926189999999998</v>
      </c>
      <c r="CK16" s="17">
        <v>-3.8851399999999998</v>
      </c>
      <c r="CL16" s="17">
        <v>-29.101800000000001</v>
      </c>
      <c r="CM16" s="17">
        <v>15.332789999999999</v>
      </c>
      <c r="CN16" s="17">
        <v>-11.25581</v>
      </c>
    </row>
    <row r="17" spans="1:92" s="2" customFormat="1" ht="18.75" x14ac:dyDescent="0.3">
      <c r="A17" s="15" t="s">
        <v>1023</v>
      </c>
      <c r="B17" s="15" t="s">
        <v>2954</v>
      </c>
      <c r="C17" s="15" t="s">
        <v>2955</v>
      </c>
      <c r="D17" s="16" t="s">
        <v>2956</v>
      </c>
      <c r="E17" s="15" t="s">
        <v>2646</v>
      </c>
      <c r="F17" s="15" t="s">
        <v>2535</v>
      </c>
      <c r="G17" s="15" t="s">
        <v>2533</v>
      </c>
      <c r="H17" s="15" t="s">
        <v>2535</v>
      </c>
      <c r="I17" s="15" t="s">
        <v>2957</v>
      </c>
      <c r="J17" s="15" t="s">
        <v>2958</v>
      </c>
      <c r="K17" s="15" t="s">
        <v>2959</v>
      </c>
      <c r="L17" s="17" t="s">
        <v>3994</v>
      </c>
      <c r="M17" s="15"/>
      <c r="N17" s="18"/>
      <c r="O17" s="15"/>
      <c r="P17" s="17"/>
      <c r="Q17" s="15" t="s">
        <v>2960</v>
      </c>
      <c r="R17" s="18">
        <v>45835</v>
      </c>
      <c r="S17" s="17">
        <v>26.94</v>
      </c>
      <c r="T17" s="17">
        <v>20515.347000000002</v>
      </c>
      <c r="U17" s="17">
        <v>4.9799999999999997E-2</v>
      </c>
      <c r="V17" s="17">
        <v>19.362293999999999</v>
      </c>
      <c r="W17" s="17">
        <v>32.18</v>
      </c>
      <c r="X17" s="17">
        <v>18.434999999999999</v>
      </c>
      <c r="Y17" s="17"/>
      <c r="Z17" s="18">
        <v>45973</v>
      </c>
      <c r="AA17" s="17">
        <v>0.26230999999999999</v>
      </c>
      <c r="AB17" s="16" t="s">
        <v>2961</v>
      </c>
      <c r="AC17" s="16" t="s">
        <v>2962</v>
      </c>
      <c r="AD17" s="16" t="s">
        <v>2963</v>
      </c>
      <c r="AE17" s="16" t="s">
        <v>2964</v>
      </c>
      <c r="AF17" s="18">
        <v>45720</v>
      </c>
      <c r="AG17" s="18">
        <v>45974</v>
      </c>
      <c r="AH17" s="18">
        <v>45994</v>
      </c>
      <c r="AI17" s="17"/>
      <c r="AJ17" s="17">
        <v>1.78</v>
      </c>
      <c r="AK17" s="17"/>
      <c r="AL17" s="17">
        <v>1.95</v>
      </c>
      <c r="AM17" s="17">
        <v>4.9800000000000004</v>
      </c>
      <c r="AN17" s="17">
        <v>11.49</v>
      </c>
      <c r="AO17" s="17">
        <v>-0.25919999999999999</v>
      </c>
      <c r="AP17" s="18">
        <v>45747</v>
      </c>
      <c r="AQ17" s="17">
        <v>1.57</v>
      </c>
      <c r="AR17" s="17">
        <v>60957</v>
      </c>
      <c r="AS17" s="17">
        <v>1206</v>
      </c>
      <c r="AT17" s="17">
        <v>0.5</v>
      </c>
      <c r="AU17" s="15" t="s">
        <v>2516</v>
      </c>
      <c r="AV17" s="17" t="s">
        <v>2517</v>
      </c>
      <c r="AW17" s="15" t="s">
        <v>2517</v>
      </c>
      <c r="AX17" s="15" t="s">
        <v>2518</v>
      </c>
      <c r="AY17" s="15" t="s">
        <v>2797</v>
      </c>
      <c r="AZ17" s="16"/>
      <c r="BA17" s="16"/>
      <c r="BB17" s="17"/>
      <c r="BC17" s="17"/>
      <c r="BD17" s="17"/>
      <c r="BE17" s="17"/>
      <c r="BF17" s="15"/>
      <c r="BG17" s="15" t="s">
        <v>2798</v>
      </c>
      <c r="BH17" s="15" t="s">
        <v>2965</v>
      </c>
      <c r="BI17" s="15" t="s">
        <v>2960</v>
      </c>
      <c r="BJ17" s="15"/>
      <c r="BK17" s="15" t="s">
        <v>2621</v>
      </c>
      <c r="BL17" s="15"/>
      <c r="BM17" s="15"/>
      <c r="BN17" s="18"/>
      <c r="BO17" s="15" t="s">
        <v>2525</v>
      </c>
      <c r="BP17" s="18"/>
      <c r="BQ17" s="18">
        <v>39150</v>
      </c>
      <c r="BR17" s="17"/>
      <c r="BS17" s="18"/>
      <c r="BT17" s="15"/>
      <c r="BU17" s="18"/>
      <c r="BV17" s="15"/>
      <c r="BW17" s="18"/>
      <c r="BX17" s="17"/>
      <c r="BY17" s="15"/>
      <c r="BZ17" s="15"/>
      <c r="CA17" s="15"/>
      <c r="CB17" s="15"/>
      <c r="CC17" s="15"/>
      <c r="CD17" s="17" t="s">
        <v>2966</v>
      </c>
      <c r="CE17" s="15" t="s">
        <v>2654</v>
      </c>
      <c r="CF17" s="17" t="s">
        <v>2518</v>
      </c>
      <c r="CG17" s="17">
        <v>1.78</v>
      </c>
      <c r="CH17" s="17">
        <v>-10.828530000000001</v>
      </c>
      <c r="CI17" s="17">
        <v>6.1424700000000003</v>
      </c>
      <c r="CJ17" s="17">
        <v>-11.385400000000001</v>
      </c>
      <c r="CK17" s="17">
        <v>50.180079999999997</v>
      </c>
      <c r="CL17" s="17">
        <v>20.700679999999998</v>
      </c>
      <c r="CM17" s="17">
        <v>-12.784420000000001</v>
      </c>
      <c r="CN17" s="17">
        <v>-32.836570000000002</v>
      </c>
    </row>
    <row r="18" spans="1:92" s="2" customFormat="1" ht="18.75" x14ac:dyDescent="0.3">
      <c r="A18" s="15" t="s">
        <v>1034</v>
      </c>
      <c r="B18" s="15" t="s">
        <v>3054</v>
      </c>
      <c r="C18" s="15" t="s">
        <v>3055</v>
      </c>
      <c r="D18" s="16" t="s">
        <v>3056</v>
      </c>
      <c r="E18" s="15" t="s">
        <v>2507</v>
      </c>
      <c r="F18" s="15" t="s">
        <v>2508</v>
      </c>
      <c r="G18" s="15" t="s">
        <v>2508</v>
      </c>
      <c r="H18" s="15" t="s">
        <v>2508</v>
      </c>
      <c r="I18" s="15" t="s">
        <v>3054</v>
      </c>
      <c r="J18" s="15" t="s">
        <v>3057</v>
      </c>
      <c r="K18" s="15" t="s">
        <v>3058</v>
      </c>
      <c r="L18" s="17" t="s">
        <v>3994</v>
      </c>
      <c r="M18" s="15"/>
      <c r="N18" s="18"/>
      <c r="O18" s="15"/>
      <c r="P18" s="17"/>
      <c r="Q18" s="15" t="s">
        <v>3059</v>
      </c>
      <c r="R18" s="18">
        <v>45835</v>
      </c>
      <c r="S18" s="17">
        <v>38.4</v>
      </c>
      <c r="T18" s="17">
        <v>14595.897300000001</v>
      </c>
      <c r="U18" s="17">
        <v>7.2400000000000006E-2</v>
      </c>
      <c r="V18" s="17">
        <v>13.809353</v>
      </c>
      <c r="W18" s="17">
        <v>39.75</v>
      </c>
      <c r="X18" s="17">
        <v>27.47</v>
      </c>
      <c r="Y18" s="17">
        <v>1.0971428570999999</v>
      </c>
      <c r="Z18" s="18">
        <v>45782</v>
      </c>
      <c r="AA18" s="17">
        <v>2</v>
      </c>
      <c r="AB18" s="16" t="s">
        <v>3060</v>
      </c>
      <c r="AC18" s="16" t="s">
        <v>3061</v>
      </c>
      <c r="AD18" s="16" t="s">
        <v>3062</v>
      </c>
      <c r="AE18" s="16" t="s">
        <v>3063</v>
      </c>
      <c r="AF18" s="18">
        <v>45722</v>
      </c>
      <c r="AG18" s="18">
        <v>45783</v>
      </c>
      <c r="AH18" s="18">
        <v>45784</v>
      </c>
      <c r="AI18" s="17"/>
      <c r="AJ18" s="17">
        <v>5.21</v>
      </c>
      <c r="AK18" s="17"/>
      <c r="AL18" s="17">
        <v>5.21</v>
      </c>
      <c r="AM18" s="17">
        <v>7.24</v>
      </c>
      <c r="AN18" s="17">
        <v>9.17</v>
      </c>
      <c r="AO18" s="17">
        <v>1.1059000000000001</v>
      </c>
      <c r="AP18" s="18">
        <v>45747</v>
      </c>
      <c r="AQ18" s="17">
        <v>2.78</v>
      </c>
      <c r="AR18" s="17">
        <v>57014</v>
      </c>
      <c r="AS18" s="17">
        <v>1048</v>
      </c>
      <c r="AT18" s="17">
        <v>1.9</v>
      </c>
      <c r="AU18" s="15" t="s">
        <v>2516</v>
      </c>
      <c r="AV18" s="17" t="s">
        <v>2517</v>
      </c>
      <c r="AW18" s="15" t="s">
        <v>2517</v>
      </c>
      <c r="AX18" s="15" t="s">
        <v>2518</v>
      </c>
      <c r="AY18" s="15" t="s">
        <v>2582</v>
      </c>
      <c r="AZ18" s="16"/>
      <c r="BA18" s="16"/>
      <c r="BB18" s="17"/>
      <c r="BC18" s="17"/>
      <c r="BD18" s="17"/>
      <c r="BE18" s="17"/>
      <c r="BF18" s="15"/>
      <c r="BG18" s="15" t="s">
        <v>2587</v>
      </c>
      <c r="BH18" s="15" t="s">
        <v>2588</v>
      </c>
      <c r="BI18" s="15" t="s">
        <v>3064</v>
      </c>
      <c r="BJ18" s="15"/>
      <c r="BK18" s="15" t="s">
        <v>2550</v>
      </c>
      <c r="BL18" s="15"/>
      <c r="BM18" s="15" t="s">
        <v>2924</v>
      </c>
      <c r="BN18" s="18">
        <v>45567</v>
      </c>
      <c r="BO18" s="15" t="s">
        <v>2525</v>
      </c>
      <c r="BP18" s="18"/>
      <c r="BQ18" s="18">
        <v>32511</v>
      </c>
      <c r="BR18" s="17"/>
      <c r="BS18" s="18"/>
      <c r="BT18" s="15"/>
      <c r="BU18" s="18"/>
      <c r="BV18" s="15"/>
      <c r="BW18" s="18"/>
      <c r="BX18" s="17"/>
      <c r="BY18" s="15"/>
      <c r="BZ18" s="15"/>
      <c r="CA18" s="15"/>
      <c r="CB18" s="15"/>
      <c r="CC18" s="15"/>
      <c r="CD18" s="17" t="s">
        <v>2966</v>
      </c>
      <c r="CE18" s="15" t="s">
        <v>2527</v>
      </c>
      <c r="CF18" s="17" t="s">
        <v>2518</v>
      </c>
      <c r="CG18" s="17">
        <v>5.21</v>
      </c>
      <c r="CH18" s="17">
        <v>-10.78546</v>
      </c>
      <c r="CI18" s="17">
        <v>28.102709999999998</v>
      </c>
      <c r="CJ18" s="17">
        <v>-5.2397600000000004</v>
      </c>
      <c r="CK18" s="17">
        <v>-1.3670100000000001</v>
      </c>
      <c r="CL18" s="17">
        <v>-6.6789899999999998</v>
      </c>
      <c r="CM18" s="17">
        <v>26.292280000000002</v>
      </c>
      <c r="CN18" s="17">
        <v>-23.712769999999999</v>
      </c>
    </row>
    <row r="19" spans="1:92" s="2" customFormat="1" ht="18.75" x14ac:dyDescent="0.3">
      <c r="A19" s="15" t="s">
        <v>1038</v>
      </c>
      <c r="B19" s="15" t="s">
        <v>3095</v>
      </c>
      <c r="C19" s="15" t="s">
        <v>3096</v>
      </c>
      <c r="D19" s="16"/>
      <c r="E19" s="15" t="s">
        <v>2507</v>
      </c>
      <c r="F19" s="15" t="s">
        <v>2508</v>
      </c>
      <c r="G19" s="15" t="s">
        <v>2508</v>
      </c>
      <c r="H19" s="15" t="s">
        <v>2508</v>
      </c>
      <c r="I19" s="15" t="s">
        <v>3095</v>
      </c>
      <c r="J19" s="15" t="s">
        <v>3097</v>
      </c>
      <c r="K19" s="15" t="s">
        <v>3098</v>
      </c>
      <c r="L19" s="17" t="s">
        <v>3994</v>
      </c>
      <c r="M19" s="15"/>
      <c r="N19" s="18"/>
      <c r="O19" s="15"/>
      <c r="P19" s="17"/>
      <c r="Q19" s="15" t="s">
        <v>3099</v>
      </c>
      <c r="R19" s="18">
        <v>45835</v>
      </c>
      <c r="S19" s="17">
        <v>145.25</v>
      </c>
      <c r="T19" s="17">
        <v>24685.131300000001</v>
      </c>
      <c r="U19" s="17">
        <v>6.5199999999999994E-2</v>
      </c>
      <c r="V19" s="17">
        <v>15.443505999999999</v>
      </c>
      <c r="W19" s="17">
        <v>199.9</v>
      </c>
      <c r="X19" s="17">
        <v>110</v>
      </c>
      <c r="Y19" s="17">
        <v>0.76447368419999995</v>
      </c>
      <c r="Z19" s="18">
        <v>45797</v>
      </c>
      <c r="AA19" s="17">
        <v>3.4</v>
      </c>
      <c r="AB19" s="16" t="s">
        <v>3100</v>
      </c>
      <c r="AC19" s="16" t="s">
        <v>3101</v>
      </c>
      <c r="AD19" s="16" t="s">
        <v>3102</v>
      </c>
      <c r="AE19" s="16"/>
      <c r="AF19" s="18">
        <v>45706</v>
      </c>
      <c r="AG19" s="18">
        <v>45798</v>
      </c>
      <c r="AH19" s="18">
        <v>45799</v>
      </c>
      <c r="AI19" s="17"/>
      <c r="AJ19" s="17">
        <v>2.34</v>
      </c>
      <c r="AK19" s="17"/>
      <c r="AL19" s="17">
        <v>2.34</v>
      </c>
      <c r="AM19" s="17">
        <v>6.52</v>
      </c>
      <c r="AN19" s="17">
        <v>7.28</v>
      </c>
      <c r="AO19" s="17">
        <v>2.4329999999999998</v>
      </c>
      <c r="AP19" s="18">
        <v>45657</v>
      </c>
      <c r="AQ19" s="17">
        <v>9.4700000000000006</v>
      </c>
      <c r="AR19" s="17">
        <v>22096</v>
      </c>
      <c r="AS19" s="17">
        <v>1671</v>
      </c>
      <c r="AT19" s="17">
        <v>3.4</v>
      </c>
      <c r="AU19" s="15" t="s">
        <v>2516</v>
      </c>
      <c r="AV19" s="17" t="s">
        <v>2517</v>
      </c>
      <c r="AW19" s="15" t="s">
        <v>2517</v>
      </c>
      <c r="AX19" s="15" t="s">
        <v>2518</v>
      </c>
      <c r="AY19" s="15" t="s">
        <v>2617</v>
      </c>
      <c r="AZ19" s="16"/>
      <c r="BA19" s="16"/>
      <c r="BB19" s="17"/>
      <c r="BC19" s="17"/>
      <c r="BD19" s="17"/>
      <c r="BE19" s="17"/>
      <c r="BF19" s="15"/>
      <c r="BG19" s="15" t="s">
        <v>2617</v>
      </c>
      <c r="BH19" s="15" t="s">
        <v>3103</v>
      </c>
      <c r="BI19" s="15" t="s">
        <v>3104</v>
      </c>
      <c r="BJ19" s="15"/>
      <c r="BK19" s="15" t="s">
        <v>2523</v>
      </c>
      <c r="BL19" s="15"/>
      <c r="BM19" s="15" t="s">
        <v>3105</v>
      </c>
      <c r="BN19" s="18">
        <v>45776</v>
      </c>
      <c r="BO19" s="15" t="s">
        <v>2525</v>
      </c>
      <c r="BP19" s="18"/>
      <c r="BQ19" s="18">
        <v>32511</v>
      </c>
      <c r="BR19" s="17"/>
      <c r="BS19" s="18"/>
      <c r="BT19" s="15"/>
      <c r="BU19" s="18"/>
      <c r="BV19" s="15"/>
      <c r="BW19" s="18"/>
      <c r="BX19" s="17"/>
      <c r="BY19" s="15"/>
      <c r="BZ19" s="15"/>
      <c r="CA19" s="15"/>
      <c r="CB19" s="15"/>
      <c r="CC19" s="15"/>
      <c r="CD19" s="17" t="s">
        <v>2711</v>
      </c>
      <c r="CE19" s="15" t="s">
        <v>2527</v>
      </c>
      <c r="CF19" s="17" t="s">
        <v>2518</v>
      </c>
      <c r="CG19" s="17">
        <v>2.34</v>
      </c>
      <c r="CH19" s="17">
        <v>-14.410600000000001</v>
      </c>
      <c r="CI19" s="17">
        <v>23.116379999999999</v>
      </c>
      <c r="CJ19" s="17">
        <v>-26.51972</v>
      </c>
      <c r="CK19" s="17">
        <v>71.490539999999996</v>
      </c>
      <c r="CL19" s="17">
        <v>17.676770000000001</v>
      </c>
      <c r="CM19" s="17">
        <v>27.419360000000001</v>
      </c>
      <c r="CN19" s="17">
        <v>-10.50662</v>
      </c>
    </row>
    <row r="20" spans="1:92" s="2" customFormat="1" ht="18.75" x14ac:dyDescent="0.3">
      <c r="A20" s="15" t="s">
        <v>1011</v>
      </c>
      <c r="B20" s="15" t="s">
        <v>2835</v>
      </c>
      <c r="C20" s="15" t="s">
        <v>2836</v>
      </c>
      <c r="D20" s="16" t="s">
        <v>2837</v>
      </c>
      <c r="E20" s="15" t="s">
        <v>2507</v>
      </c>
      <c r="F20" s="15" t="s">
        <v>2508</v>
      </c>
      <c r="G20" s="15" t="s">
        <v>2508</v>
      </c>
      <c r="H20" s="15" t="s">
        <v>2508</v>
      </c>
      <c r="I20" s="15" t="s">
        <v>2835</v>
      </c>
      <c r="J20" s="15" t="s">
        <v>2838</v>
      </c>
      <c r="K20" s="15" t="s">
        <v>2839</v>
      </c>
      <c r="L20" s="17" t="s">
        <v>3994</v>
      </c>
      <c r="M20" s="15"/>
      <c r="N20" s="18"/>
      <c r="O20" s="15"/>
      <c r="P20" s="17"/>
      <c r="Q20" s="15" t="s">
        <v>2840</v>
      </c>
      <c r="R20" s="18">
        <v>45835</v>
      </c>
      <c r="S20" s="17">
        <v>11.835000000000001</v>
      </c>
      <c r="T20" s="17">
        <v>8358.2739000000001</v>
      </c>
      <c r="U20" s="17">
        <v>9.0399999999999994E-2</v>
      </c>
      <c r="V20" s="17">
        <v>12.303737999999999</v>
      </c>
      <c r="W20" s="17">
        <v>16.074999999999999</v>
      </c>
      <c r="X20" s="17">
        <v>11.58</v>
      </c>
      <c r="Y20" s="17">
        <v>0.69617647059999999</v>
      </c>
      <c r="Z20" s="18">
        <v>45807</v>
      </c>
      <c r="AA20" s="17">
        <v>1.1499999999999999</v>
      </c>
      <c r="AB20" s="16" t="s">
        <v>2841</v>
      </c>
      <c r="AC20" s="16" t="s">
        <v>2842</v>
      </c>
      <c r="AD20" s="16" t="s">
        <v>2843</v>
      </c>
      <c r="AE20" s="16"/>
      <c r="AF20" s="18">
        <v>45708</v>
      </c>
      <c r="AG20" s="18">
        <v>45810</v>
      </c>
      <c r="AH20" s="18">
        <v>45811</v>
      </c>
      <c r="AI20" s="17"/>
      <c r="AJ20" s="17">
        <v>7.77</v>
      </c>
      <c r="AK20" s="17"/>
      <c r="AL20" s="17">
        <v>7.77</v>
      </c>
      <c r="AM20" s="17">
        <v>9.0399999999999991</v>
      </c>
      <c r="AN20" s="17">
        <v>14.79</v>
      </c>
      <c r="AO20" s="17">
        <v>0.72340000000000004</v>
      </c>
      <c r="AP20" s="18">
        <v>45657</v>
      </c>
      <c r="AQ20" s="17">
        <v>1.07</v>
      </c>
      <c r="AR20" s="17">
        <v>87270</v>
      </c>
      <c r="AS20" s="17">
        <v>723</v>
      </c>
      <c r="AT20" s="17">
        <v>0.87</v>
      </c>
      <c r="AU20" s="15" t="s">
        <v>2516</v>
      </c>
      <c r="AV20" s="17" t="s">
        <v>2517</v>
      </c>
      <c r="AW20" s="15" t="s">
        <v>2517</v>
      </c>
      <c r="AX20" s="15" t="s">
        <v>2518</v>
      </c>
      <c r="AY20" s="15" t="s">
        <v>2519</v>
      </c>
      <c r="AZ20" s="16"/>
      <c r="BA20" s="16"/>
      <c r="BB20" s="17"/>
      <c r="BC20" s="17"/>
      <c r="BD20" s="17"/>
      <c r="BE20" s="17"/>
      <c r="BF20" s="15"/>
      <c r="BG20" s="15" t="s">
        <v>2520</v>
      </c>
      <c r="BH20" s="15" t="s">
        <v>2844</v>
      </c>
      <c r="BI20" s="15" t="s">
        <v>2845</v>
      </c>
      <c r="BJ20" s="15"/>
      <c r="BK20" s="15" t="s">
        <v>2621</v>
      </c>
      <c r="BL20" s="15"/>
      <c r="BM20" s="15" t="s">
        <v>2846</v>
      </c>
      <c r="BN20" s="18">
        <v>45566</v>
      </c>
      <c r="BO20" s="15" t="s">
        <v>2525</v>
      </c>
      <c r="BP20" s="18"/>
      <c r="BQ20" s="18">
        <v>32511</v>
      </c>
      <c r="BR20" s="17"/>
      <c r="BS20" s="18"/>
      <c r="BT20" s="15"/>
      <c r="BU20" s="18"/>
      <c r="BV20" s="15"/>
      <c r="BW20" s="18"/>
      <c r="BX20" s="17"/>
      <c r="BY20" s="15"/>
      <c r="BZ20" s="15"/>
      <c r="CA20" s="15"/>
      <c r="CB20" s="15"/>
      <c r="CC20" s="15"/>
      <c r="CD20" s="17" t="s">
        <v>2573</v>
      </c>
      <c r="CE20" s="15" t="s">
        <v>2527</v>
      </c>
      <c r="CF20" s="17" t="s">
        <v>2518</v>
      </c>
      <c r="CG20" s="17">
        <v>7.77</v>
      </c>
      <c r="CH20" s="17">
        <v>-11.862360000000001</v>
      </c>
      <c r="CI20" s="17">
        <v>9.4948800000000002</v>
      </c>
      <c r="CJ20" s="17">
        <v>0.34150999999999998</v>
      </c>
      <c r="CK20" s="17">
        <v>18.210979999999999</v>
      </c>
      <c r="CL20" s="17">
        <v>-4.6153899999999997</v>
      </c>
      <c r="CM20" s="17">
        <v>3.35345</v>
      </c>
      <c r="CN20" s="17">
        <v>-14.80044</v>
      </c>
    </row>
    <row r="21" spans="1:92" s="2" customFormat="1" ht="18.75" x14ac:dyDescent="0.3">
      <c r="A21" s="15" t="s">
        <v>996</v>
      </c>
      <c r="B21" s="15" t="s">
        <v>2689</v>
      </c>
      <c r="C21" s="15" t="s">
        <v>2690</v>
      </c>
      <c r="D21" s="16" t="s">
        <v>2691</v>
      </c>
      <c r="E21" s="15" t="s">
        <v>2507</v>
      </c>
      <c r="F21" s="15" t="s">
        <v>2508</v>
      </c>
      <c r="G21" s="15" t="s">
        <v>2508</v>
      </c>
      <c r="H21" s="15" t="s">
        <v>2508</v>
      </c>
      <c r="I21" s="15" t="s">
        <v>2689</v>
      </c>
      <c r="J21" s="15" t="s">
        <v>2692</v>
      </c>
      <c r="K21" s="15" t="s">
        <v>2693</v>
      </c>
      <c r="L21" s="17" t="s">
        <v>3994</v>
      </c>
      <c r="M21" s="15"/>
      <c r="N21" s="18"/>
      <c r="O21" s="15"/>
      <c r="P21" s="17"/>
      <c r="Q21" s="15" t="s">
        <v>2684</v>
      </c>
      <c r="R21" s="18">
        <v>45835</v>
      </c>
      <c r="S21" s="17">
        <v>16.015000000000001</v>
      </c>
      <c r="T21" s="17">
        <v>48444.775000000001</v>
      </c>
      <c r="U21" s="17">
        <v>0.1273</v>
      </c>
      <c r="V21" s="17">
        <v>7.8993279999999997</v>
      </c>
      <c r="W21" s="17">
        <v>17.774999999999999</v>
      </c>
      <c r="X21" s="17">
        <v>12.335000000000001</v>
      </c>
      <c r="Y21" s="17">
        <v>1.1044827585999999</v>
      </c>
      <c r="Z21" s="18">
        <v>45803</v>
      </c>
      <c r="AA21" s="17">
        <v>1.1000000000000001</v>
      </c>
      <c r="AB21" s="16" t="s">
        <v>4038</v>
      </c>
      <c r="AC21" s="16" t="s">
        <v>4037</v>
      </c>
      <c r="AD21" s="16" t="s">
        <v>4036</v>
      </c>
      <c r="AE21" s="16"/>
      <c r="AF21" s="18">
        <v>45693</v>
      </c>
      <c r="AG21" s="18">
        <v>45804</v>
      </c>
      <c r="AH21" s="18">
        <v>45805</v>
      </c>
      <c r="AI21" s="17"/>
      <c r="AJ21" s="17">
        <v>6.87</v>
      </c>
      <c r="AK21" s="17"/>
      <c r="AL21" s="17">
        <v>6.87</v>
      </c>
      <c r="AM21" s="17">
        <v>12.73</v>
      </c>
      <c r="AN21" s="17">
        <v>10.8</v>
      </c>
      <c r="AO21" s="17">
        <v>1.2967</v>
      </c>
      <c r="AP21" s="18">
        <v>45747</v>
      </c>
      <c r="AQ21" s="17">
        <v>2.169</v>
      </c>
      <c r="AR21" s="17">
        <v>25785</v>
      </c>
      <c r="AS21" s="17">
        <v>7008</v>
      </c>
      <c r="AT21" s="17">
        <v>1.05</v>
      </c>
      <c r="AU21" s="15" t="s">
        <v>2516</v>
      </c>
      <c r="AV21" s="17" t="s">
        <v>2517</v>
      </c>
      <c r="AW21" s="15" t="s">
        <v>2517</v>
      </c>
      <c r="AX21" s="15" t="s">
        <v>2518</v>
      </c>
      <c r="AY21" s="15" t="s">
        <v>2650</v>
      </c>
      <c r="AZ21" s="16"/>
      <c r="BA21" s="16"/>
      <c r="BB21" s="17"/>
      <c r="BC21" s="17"/>
      <c r="BD21" s="17"/>
      <c r="BE21" s="17"/>
      <c r="BF21" s="15"/>
      <c r="BG21" s="15" t="s">
        <v>2650</v>
      </c>
      <c r="BH21" s="15" t="s">
        <v>2661</v>
      </c>
      <c r="BI21" s="15" t="s">
        <v>2662</v>
      </c>
      <c r="BJ21" s="15"/>
      <c r="BK21" s="15" t="s">
        <v>2550</v>
      </c>
      <c r="BL21" s="15"/>
      <c r="BM21" s="15" t="s">
        <v>2663</v>
      </c>
      <c r="BN21" s="18">
        <v>45777</v>
      </c>
      <c r="BO21" s="15" t="s">
        <v>2525</v>
      </c>
      <c r="BP21" s="18"/>
      <c r="BQ21" s="18">
        <v>37239</v>
      </c>
      <c r="BR21" s="17"/>
      <c r="BS21" s="18"/>
      <c r="BT21" s="15"/>
      <c r="BU21" s="18"/>
      <c r="BV21" s="15"/>
      <c r="BW21" s="18"/>
      <c r="BX21" s="17"/>
      <c r="BY21" s="15"/>
      <c r="BZ21" s="15"/>
      <c r="CA21" s="15"/>
      <c r="CB21" s="15"/>
      <c r="CC21" s="15"/>
      <c r="CD21" s="17" t="s">
        <v>2526</v>
      </c>
      <c r="CE21" s="15" t="s">
        <v>2527</v>
      </c>
      <c r="CF21" s="17" t="s">
        <v>2518</v>
      </c>
      <c r="CG21" s="17">
        <v>6.87</v>
      </c>
      <c r="CH21" s="17">
        <v>11.577959999999999</v>
      </c>
      <c r="CI21" s="17">
        <v>41.409820000000003</v>
      </c>
      <c r="CJ21" s="17">
        <v>-13.29881</v>
      </c>
      <c r="CK21" s="17">
        <v>29.360469999999999</v>
      </c>
      <c r="CL21" s="17">
        <v>-20.15474</v>
      </c>
      <c r="CM21" s="17">
        <v>44.379640000000002</v>
      </c>
      <c r="CN21" s="17">
        <v>-24.29766</v>
      </c>
    </row>
    <row r="22" spans="1:92" s="2" customFormat="1" ht="18.75" x14ac:dyDescent="0.3">
      <c r="A22" s="15" t="s">
        <v>1039</v>
      </c>
      <c r="B22" s="15" t="s">
        <v>3106</v>
      </c>
      <c r="C22" s="15" t="s">
        <v>3107</v>
      </c>
      <c r="D22" s="16" t="s">
        <v>3108</v>
      </c>
      <c r="E22" s="15" t="s">
        <v>2507</v>
      </c>
      <c r="F22" s="15" t="s">
        <v>2508</v>
      </c>
      <c r="G22" s="15" t="s">
        <v>2508</v>
      </c>
      <c r="H22" s="15" t="s">
        <v>2508</v>
      </c>
      <c r="I22" s="15" t="s">
        <v>3106</v>
      </c>
      <c r="J22" s="15" t="s">
        <v>3109</v>
      </c>
      <c r="K22" s="15" t="s">
        <v>3110</v>
      </c>
      <c r="L22" s="17" t="s">
        <v>3994</v>
      </c>
      <c r="M22" s="15"/>
      <c r="N22" s="18"/>
      <c r="O22" s="15"/>
      <c r="P22" s="17"/>
      <c r="Q22" s="15" t="s">
        <v>3111</v>
      </c>
      <c r="R22" s="18">
        <v>45835</v>
      </c>
      <c r="S22" s="17">
        <v>31.05</v>
      </c>
      <c r="T22" s="17">
        <v>40734.592700000001</v>
      </c>
      <c r="U22" s="17">
        <v>2.87E-2</v>
      </c>
      <c r="V22" s="17">
        <v>37.078651999999998</v>
      </c>
      <c r="W22" s="17">
        <v>41.17</v>
      </c>
      <c r="X22" s="17">
        <v>30.18</v>
      </c>
      <c r="Y22" s="17">
        <v>0.83918918919999996</v>
      </c>
      <c r="Z22" s="18">
        <v>45803</v>
      </c>
      <c r="AA22" s="17">
        <v>0.26</v>
      </c>
      <c r="AB22" s="16" t="s">
        <v>3112</v>
      </c>
      <c r="AC22" s="16" t="s">
        <v>3113</v>
      </c>
      <c r="AD22" s="16" t="s">
        <v>3114</v>
      </c>
      <c r="AE22" s="16" t="s">
        <v>3115</v>
      </c>
      <c r="AF22" s="18">
        <v>45728</v>
      </c>
      <c r="AG22" s="18">
        <v>45804</v>
      </c>
      <c r="AH22" s="18">
        <v>45805</v>
      </c>
      <c r="AI22" s="17"/>
      <c r="AJ22" s="17">
        <v>0.84</v>
      </c>
      <c r="AK22" s="17"/>
      <c r="AL22" s="17">
        <v>0.84</v>
      </c>
      <c r="AM22" s="17">
        <v>2.87</v>
      </c>
      <c r="AN22" s="17">
        <v>4.41</v>
      </c>
      <c r="AO22" s="17">
        <v>2.0375000000000001</v>
      </c>
      <c r="AP22" s="18">
        <v>45747</v>
      </c>
      <c r="AQ22" s="17">
        <v>0.89</v>
      </c>
      <c r="AR22" s="17">
        <v>6286.9</v>
      </c>
      <c r="AS22" s="17">
        <v>1175</v>
      </c>
      <c r="AT22" s="17">
        <v>0.23</v>
      </c>
      <c r="AU22" s="15" t="s">
        <v>2516</v>
      </c>
      <c r="AV22" s="17" t="s">
        <v>2517</v>
      </c>
      <c r="AW22" s="15" t="s">
        <v>2517</v>
      </c>
      <c r="AX22" s="15" t="s">
        <v>2518</v>
      </c>
      <c r="AY22" s="15" t="s">
        <v>2617</v>
      </c>
      <c r="AZ22" s="16"/>
      <c r="BA22" s="16"/>
      <c r="BB22" s="17"/>
      <c r="BC22" s="17"/>
      <c r="BD22" s="17"/>
      <c r="BE22" s="17"/>
      <c r="BF22" s="15"/>
      <c r="BG22" s="15" t="s">
        <v>2617</v>
      </c>
      <c r="BH22" s="15" t="s">
        <v>3103</v>
      </c>
      <c r="BI22" s="15" t="s">
        <v>3104</v>
      </c>
      <c r="BJ22" s="15"/>
      <c r="BK22" s="15" t="s">
        <v>2632</v>
      </c>
      <c r="BL22" s="15"/>
      <c r="BM22" s="15" t="s">
        <v>3105</v>
      </c>
      <c r="BN22" s="18">
        <v>45772</v>
      </c>
      <c r="BO22" s="15" t="s">
        <v>2525</v>
      </c>
      <c r="BP22" s="18"/>
      <c r="BQ22" s="18">
        <v>35244</v>
      </c>
      <c r="BR22" s="17"/>
      <c r="BS22" s="18"/>
      <c r="BT22" s="15"/>
      <c r="BU22" s="18"/>
      <c r="BV22" s="15"/>
      <c r="BW22" s="18"/>
      <c r="BX22" s="17"/>
      <c r="BY22" s="15"/>
      <c r="BZ22" s="15"/>
      <c r="CA22" s="15"/>
      <c r="CB22" s="15"/>
      <c r="CC22" s="15"/>
      <c r="CD22" s="17" t="s">
        <v>2526</v>
      </c>
      <c r="CE22" s="15" t="s">
        <v>2527</v>
      </c>
      <c r="CF22" s="17" t="s">
        <v>2518</v>
      </c>
      <c r="CG22" s="17">
        <v>0.84</v>
      </c>
      <c r="CH22" s="17">
        <v>-23.748159999999999</v>
      </c>
      <c r="CI22" s="17">
        <v>32.691450000000003</v>
      </c>
      <c r="CJ22" s="17">
        <v>-35.643279999999997</v>
      </c>
      <c r="CK22" s="17">
        <v>57.755040000000001</v>
      </c>
      <c r="CL22" s="17">
        <v>13.851929999999999</v>
      </c>
      <c r="CM22" s="17">
        <v>41.947929999999999</v>
      </c>
      <c r="CN22" s="17">
        <v>17.710799999999999</v>
      </c>
    </row>
    <row r="23" spans="1:92" s="2" customFormat="1" ht="18.75" x14ac:dyDescent="0.3">
      <c r="A23" s="15" t="s">
        <v>1025</v>
      </c>
      <c r="B23" s="15" t="s">
        <v>2978</v>
      </c>
      <c r="C23" s="15" t="s">
        <v>2979</v>
      </c>
      <c r="D23" s="16" t="s">
        <v>2980</v>
      </c>
      <c r="E23" s="15" t="s">
        <v>2507</v>
      </c>
      <c r="F23" s="15" t="s">
        <v>2508</v>
      </c>
      <c r="G23" s="15" t="s">
        <v>2508</v>
      </c>
      <c r="H23" s="15" t="s">
        <v>2508</v>
      </c>
      <c r="I23" s="15" t="s">
        <v>2978</v>
      </c>
      <c r="J23" s="15" t="s">
        <v>2981</v>
      </c>
      <c r="K23" s="15" t="s">
        <v>2982</v>
      </c>
      <c r="L23" s="17" t="s">
        <v>3994</v>
      </c>
      <c r="M23" s="15"/>
      <c r="N23" s="18"/>
      <c r="O23" s="15"/>
      <c r="P23" s="17"/>
      <c r="Q23" s="15" t="s">
        <v>2983</v>
      </c>
      <c r="R23" s="18">
        <v>45835</v>
      </c>
      <c r="S23" s="17">
        <v>26.42</v>
      </c>
      <c r="T23" s="17">
        <v>6313.3383000000003</v>
      </c>
      <c r="U23" s="17">
        <v>7.6100000000000001E-2</v>
      </c>
      <c r="V23" s="17">
        <v>13.681592</v>
      </c>
      <c r="W23" s="17">
        <v>42.55</v>
      </c>
      <c r="X23" s="17">
        <v>23.92</v>
      </c>
      <c r="Y23" s="17">
        <v>0.48036363640000002</v>
      </c>
      <c r="Z23" s="18">
        <v>45818</v>
      </c>
      <c r="AA23" s="17">
        <v>1.21</v>
      </c>
      <c r="AB23" s="16" t="s">
        <v>2984</v>
      </c>
      <c r="AC23" s="16" t="s">
        <v>2985</v>
      </c>
      <c r="AD23" s="16" t="s">
        <v>2984</v>
      </c>
      <c r="AE23" s="16"/>
      <c r="AF23" s="18">
        <v>45706</v>
      </c>
      <c r="AG23" s="18">
        <v>45819</v>
      </c>
      <c r="AH23" s="18">
        <v>45820</v>
      </c>
      <c r="AI23" s="17"/>
      <c r="AJ23" s="17">
        <v>4.58</v>
      </c>
      <c r="AK23" s="17"/>
      <c r="AL23" s="17">
        <v>4.58</v>
      </c>
      <c r="AM23" s="17">
        <v>7.61</v>
      </c>
      <c r="AN23" s="17">
        <v>9.94</v>
      </c>
      <c r="AO23" s="17">
        <v>0.41810000000000003</v>
      </c>
      <c r="AP23" s="18">
        <v>45657</v>
      </c>
      <c r="AQ23" s="17">
        <v>2.0099999999999998</v>
      </c>
      <c r="AR23" s="17">
        <v>2856</v>
      </c>
      <c r="AS23" s="17">
        <v>507</v>
      </c>
      <c r="AT23" s="17">
        <v>1.1000000000000001</v>
      </c>
      <c r="AU23" s="15" t="s">
        <v>2516</v>
      </c>
      <c r="AV23" s="17" t="s">
        <v>2517</v>
      </c>
      <c r="AW23" s="15" t="s">
        <v>2517</v>
      </c>
      <c r="AX23" s="15" t="s">
        <v>2518</v>
      </c>
      <c r="AY23" s="15" t="s">
        <v>2650</v>
      </c>
      <c r="AZ23" s="16"/>
      <c r="BA23" s="16"/>
      <c r="BB23" s="17"/>
      <c r="BC23" s="17"/>
      <c r="BD23" s="17"/>
      <c r="BE23" s="17"/>
      <c r="BF23" s="15"/>
      <c r="BG23" s="15" t="s">
        <v>2618</v>
      </c>
      <c r="BH23" s="15" t="s">
        <v>2986</v>
      </c>
      <c r="BI23" s="15" t="s">
        <v>2987</v>
      </c>
      <c r="BJ23" s="15"/>
      <c r="BK23" s="15" t="s">
        <v>2988</v>
      </c>
      <c r="BL23" s="15"/>
      <c r="BM23" s="15" t="s">
        <v>2989</v>
      </c>
      <c r="BN23" s="18">
        <v>45708</v>
      </c>
      <c r="BO23" s="15" t="s">
        <v>2525</v>
      </c>
      <c r="BP23" s="18"/>
      <c r="BQ23" s="18">
        <v>40361</v>
      </c>
      <c r="BR23" s="17"/>
      <c r="BS23" s="18"/>
      <c r="BT23" s="15"/>
      <c r="BU23" s="18"/>
      <c r="BV23" s="15"/>
      <c r="BW23" s="18"/>
      <c r="BX23" s="17"/>
      <c r="BY23" s="15"/>
      <c r="BZ23" s="15"/>
      <c r="CA23" s="15"/>
      <c r="CB23" s="15"/>
      <c r="CC23" s="15"/>
      <c r="CD23" s="17" t="s">
        <v>2526</v>
      </c>
      <c r="CE23" s="15" t="s">
        <v>2527</v>
      </c>
      <c r="CF23" s="17" t="s">
        <v>2518</v>
      </c>
      <c r="CG23" s="17">
        <v>4.58</v>
      </c>
      <c r="CH23" s="17">
        <v>-39.323970000000003</v>
      </c>
      <c r="CI23" s="17">
        <v>8.3726400000000005</v>
      </c>
      <c r="CJ23" s="17">
        <v>27.631250000000001</v>
      </c>
      <c r="CK23" s="17">
        <v>-10.967460000000001</v>
      </c>
      <c r="CL23" s="17">
        <v>2.19089</v>
      </c>
      <c r="CM23" s="17">
        <v>46.247280000000003</v>
      </c>
      <c r="CN23" s="17">
        <v>36.311</v>
      </c>
    </row>
    <row r="24" spans="1:92" s="2" customFormat="1" ht="18.75" x14ac:dyDescent="0.3">
      <c r="A24" s="15" t="s">
        <v>984</v>
      </c>
      <c r="B24" s="15" t="s">
        <v>2553</v>
      </c>
      <c r="C24" s="15" t="s">
        <v>2554</v>
      </c>
      <c r="D24" s="16" t="s">
        <v>2555</v>
      </c>
      <c r="E24" s="15" t="s">
        <v>2507</v>
      </c>
      <c r="F24" s="15" t="s">
        <v>2508</v>
      </c>
      <c r="G24" s="15" t="s">
        <v>2508</v>
      </c>
      <c r="H24" s="15" t="s">
        <v>2508</v>
      </c>
      <c r="I24" s="15" t="s">
        <v>2553</v>
      </c>
      <c r="J24" s="15" t="s">
        <v>2556</v>
      </c>
      <c r="K24" s="15" t="s">
        <v>2557</v>
      </c>
      <c r="L24" s="17" t="s">
        <v>3994</v>
      </c>
      <c r="M24" s="15"/>
      <c r="N24" s="18"/>
      <c r="O24" s="15"/>
      <c r="P24" s="17"/>
      <c r="Q24" s="15" t="s">
        <v>2543</v>
      </c>
      <c r="R24" s="18">
        <v>45835</v>
      </c>
      <c r="S24" s="17">
        <v>19.82</v>
      </c>
      <c r="T24" s="17">
        <v>48105.853000000003</v>
      </c>
      <c r="U24" s="17">
        <v>8.3199999999999996E-2</v>
      </c>
      <c r="V24" s="17">
        <v>11.506061000000001</v>
      </c>
      <c r="W24" s="17">
        <v>20.03</v>
      </c>
      <c r="X24" s="17">
        <v>13.23</v>
      </c>
      <c r="Y24" s="17">
        <v>1.0164102563999999</v>
      </c>
      <c r="Z24" s="18">
        <v>45772</v>
      </c>
      <c r="AA24" s="17">
        <v>1.48</v>
      </c>
      <c r="AB24" s="16" t="s">
        <v>2558</v>
      </c>
      <c r="AC24" s="16" t="s">
        <v>2559</v>
      </c>
      <c r="AD24" s="16" t="s">
        <v>2558</v>
      </c>
      <c r="AE24" s="16" t="s">
        <v>2560</v>
      </c>
      <c r="AF24" s="18">
        <v>45715</v>
      </c>
      <c r="AG24" s="18">
        <v>45775</v>
      </c>
      <c r="AH24" s="18">
        <v>45776</v>
      </c>
      <c r="AI24" s="17"/>
      <c r="AJ24" s="17">
        <v>7.47</v>
      </c>
      <c r="AK24" s="17"/>
      <c r="AL24" s="17">
        <v>7.47</v>
      </c>
      <c r="AM24" s="17">
        <v>8.32</v>
      </c>
      <c r="AN24" s="17">
        <v>10.02</v>
      </c>
      <c r="AO24" s="17">
        <v>0</v>
      </c>
      <c r="AP24" s="18">
        <v>45657</v>
      </c>
      <c r="AQ24" s="17">
        <v>1.65</v>
      </c>
      <c r="AR24" s="17">
        <v>73812</v>
      </c>
      <c r="AS24" s="17">
        <v>4106</v>
      </c>
      <c r="AT24" s="17">
        <v>1.43</v>
      </c>
      <c r="AU24" s="15" t="s">
        <v>2516</v>
      </c>
      <c r="AV24" s="17" t="s">
        <v>2517</v>
      </c>
      <c r="AW24" s="15" t="s">
        <v>2517</v>
      </c>
      <c r="AX24" s="15" t="s">
        <v>2518</v>
      </c>
      <c r="AY24" s="15" t="s">
        <v>2548</v>
      </c>
      <c r="AZ24" s="16"/>
      <c r="BA24" s="16"/>
      <c r="BB24" s="17"/>
      <c r="BC24" s="17"/>
      <c r="BD24" s="17"/>
      <c r="BE24" s="17"/>
      <c r="BF24" s="15"/>
      <c r="BG24" s="15" t="s">
        <v>2548</v>
      </c>
      <c r="BH24" s="15" t="s">
        <v>2548</v>
      </c>
      <c r="BI24" s="15" t="s">
        <v>2561</v>
      </c>
      <c r="BJ24" s="15"/>
      <c r="BK24" s="15" t="s">
        <v>2550</v>
      </c>
      <c r="BL24" s="15"/>
      <c r="BM24" s="15" t="s">
        <v>2551</v>
      </c>
      <c r="BN24" s="18">
        <v>45776</v>
      </c>
      <c r="BO24" s="15" t="s">
        <v>2525</v>
      </c>
      <c r="BP24" s="18"/>
      <c r="BQ24" s="18">
        <v>38540</v>
      </c>
      <c r="BR24" s="17"/>
      <c r="BS24" s="18"/>
      <c r="BT24" s="15"/>
      <c r="BU24" s="18"/>
      <c r="BV24" s="15"/>
      <c r="BW24" s="18"/>
      <c r="BX24" s="17"/>
      <c r="BY24" s="15"/>
      <c r="BZ24" s="15"/>
      <c r="CA24" s="15"/>
      <c r="CB24" s="15"/>
      <c r="CC24" s="15"/>
      <c r="CD24" s="17" t="s">
        <v>2966</v>
      </c>
      <c r="CE24" s="15" t="s">
        <v>2527</v>
      </c>
      <c r="CF24" s="17" t="s">
        <v>2518</v>
      </c>
      <c r="CG24" s="17">
        <v>7.47</v>
      </c>
      <c r="CH24" s="17">
        <v>5.1639699999999999</v>
      </c>
      <c r="CI24" s="17">
        <v>29.354649999999999</v>
      </c>
      <c r="CJ24" s="17">
        <v>9.4052600000000002</v>
      </c>
      <c r="CK24" s="17">
        <v>8.1789100000000001</v>
      </c>
      <c r="CL24" s="17">
        <v>-13.05556</v>
      </c>
      <c r="CM24" s="17">
        <v>20.958079999999999</v>
      </c>
      <c r="CN24" s="17">
        <v>-7.6037699999999999</v>
      </c>
    </row>
    <row r="25" spans="1:92" s="2" customFormat="1" ht="18.75" x14ac:dyDescent="0.3">
      <c r="A25" s="15" t="s">
        <v>1047</v>
      </c>
      <c r="B25" s="15" t="s">
        <v>3169</v>
      </c>
      <c r="C25" s="15" t="s">
        <v>3173</v>
      </c>
      <c r="D25" s="16" t="s">
        <v>3170</v>
      </c>
      <c r="E25" s="15" t="s">
        <v>2507</v>
      </c>
      <c r="F25" s="15" t="s">
        <v>2508</v>
      </c>
      <c r="G25" s="15" t="s">
        <v>2562</v>
      </c>
      <c r="H25" s="15" t="s">
        <v>2508</v>
      </c>
      <c r="I25" s="15" t="s">
        <v>3169</v>
      </c>
      <c r="J25" s="15" t="s">
        <v>3171</v>
      </c>
      <c r="K25" s="15" t="s">
        <v>3174</v>
      </c>
      <c r="L25" s="17" t="s">
        <v>3994</v>
      </c>
      <c r="M25" s="15"/>
      <c r="N25" s="18"/>
      <c r="O25" s="15"/>
      <c r="P25" s="17"/>
      <c r="Q25" s="15" t="s">
        <v>3152</v>
      </c>
      <c r="R25" s="18">
        <v>45835</v>
      </c>
      <c r="S25" s="17">
        <v>60.86</v>
      </c>
      <c r="T25" s="17">
        <v>10826.344999999999</v>
      </c>
      <c r="U25" s="17">
        <v>3.4299999999999997E-2</v>
      </c>
      <c r="V25" s="17">
        <v>28.105263000000001</v>
      </c>
      <c r="W25" s="17">
        <v>61.5</v>
      </c>
      <c r="X25" s="17">
        <v>43.72</v>
      </c>
      <c r="Y25" s="17">
        <v>0.84527777780000002</v>
      </c>
      <c r="Z25" s="18">
        <v>45775</v>
      </c>
      <c r="AA25" s="17">
        <v>0.6</v>
      </c>
      <c r="AB25" s="16" t="s">
        <v>3175</v>
      </c>
      <c r="AC25" s="16" t="s">
        <v>3176</v>
      </c>
      <c r="AD25" s="16" t="s">
        <v>3177</v>
      </c>
      <c r="AE25" s="16" t="s">
        <v>3178</v>
      </c>
      <c r="AF25" s="18">
        <v>45770</v>
      </c>
      <c r="AG25" s="18">
        <v>45776</v>
      </c>
      <c r="AH25" s="18">
        <v>45777</v>
      </c>
      <c r="AI25" s="17"/>
      <c r="AJ25" s="17">
        <v>0.99</v>
      </c>
      <c r="AK25" s="17"/>
      <c r="AL25" s="17">
        <v>0.99</v>
      </c>
      <c r="AM25" s="17">
        <v>3.43</v>
      </c>
      <c r="AN25" s="17">
        <v>6.49</v>
      </c>
      <c r="AO25" s="17">
        <v>0</v>
      </c>
      <c r="AP25" s="18">
        <v>45657</v>
      </c>
      <c r="AQ25" s="17">
        <v>2.09</v>
      </c>
      <c r="AR25" s="17">
        <v>6951</v>
      </c>
      <c r="AS25" s="17">
        <v>406.4</v>
      </c>
      <c r="AT25" s="17">
        <v>0.5</v>
      </c>
      <c r="AU25" s="15" t="s">
        <v>2516</v>
      </c>
      <c r="AV25" s="17" t="s">
        <v>2517</v>
      </c>
      <c r="AW25" s="15" t="s">
        <v>2517</v>
      </c>
      <c r="AX25" s="15" t="s">
        <v>2518</v>
      </c>
      <c r="AY25" s="15" t="s">
        <v>2825</v>
      </c>
      <c r="AZ25" s="16"/>
      <c r="BA25" s="16"/>
      <c r="BB25" s="17"/>
      <c r="BC25" s="17"/>
      <c r="BD25" s="17"/>
      <c r="BE25" s="17"/>
      <c r="BF25" s="15"/>
      <c r="BG25" s="15" t="s">
        <v>2825</v>
      </c>
      <c r="BH25" s="15" t="s">
        <v>3156</v>
      </c>
      <c r="BI25" s="15" t="s">
        <v>3172</v>
      </c>
      <c r="BJ25" s="15"/>
      <c r="BK25" s="15" t="s">
        <v>2988</v>
      </c>
      <c r="BL25" s="15"/>
      <c r="BM25" s="15" t="s">
        <v>2833</v>
      </c>
      <c r="BN25" s="18">
        <v>45468</v>
      </c>
      <c r="BO25" s="15" t="s">
        <v>2525</v>
      </c>
      <c r="BP25" s="18"/>
      <c r="BQ25" s="18">
        <v>35727</v>
      </c>
      <c r="BR25" s="17"/>
      <c r="BS25" s="18"/>
      <c r="BT25" s="15"/>
      <c r="BU25" s="18"/>
      <c r="BV25" s="15"/>
      <c r="BW25" s="18"/>
      <c r="BX25" s="17"/>
      <c r="BY25" s="15"/>
      <c r="BZ25" s="15"/>
      <c r="CA25" s="15"/>
      <c r="CB25" s="15"/>
      <c r="CC25" s="15"/>
      <c r="CD25" s="17" t="s">
        <v>2526</v>
      </c>
      <c r="CE25" s="15" t="s">
        <v>2527</v>
      </c>
      <c r="CF25" s="17" t="s">
        <v>2518</v>
      </c>
      <c r="CG25" s="17">
        <v>0.99</v>
      </c>
      <c r="CH25" s="17">
        <v>-15.547639999999999</v>
      </c>
      <c r="CI25" s="17">
        <v>-10.55771</v>
      </c>
      <c r="CJ25" s="17">
        <v>-37.444850000000002</v>
      </c>
      <c r="CK25" s="17">
        <v>59.522080000000003</v>
      </c>
      <c r="CL25" s="17">
        <v>38.870899999999999</v>
      </c>
      <c r="CM25" s="17">
        <v>52.478529999999999</v>
      </c>
      <c r="CN25" s="17">
        <v>-35.30339</v>
      </c>
    </row>
    <row r="26" spans="1:92" s="2" customFormat="1" ht="18.75" x14ac:dyDescent="0.3">
      <c r="A26" s="15" t="s">
        <v>988</v>
      </c>
      <c r="B26" s="15" t="s">
        <v>2597</v>
      </c>
      <c r="C26" s="15" t="s">
        <v>2598</v>
      </c>
      <c r="D26" s="16" t="s">
        <v>2599</v>
      </c>
      <c r="E26" s="15" t="s">
        <v>2507</v>
      </c>
      <c r="F26" s="15" t="s">
        <v>2508</v>
      </c>
      <c r="G26" s="15" t="s">
        <v>2508</v>
      </c>
      <c r="H26" s="15" t="s">
        <v>2508</v>
      </c>
      <c r="I26" s="15" t="s">
        <v>2597</v>
      </c>
      <c r="J26" s="15" t="s">
        <v>2600</v>
      </c>
      <c r="K26" s="15" t="s">
        <v>2601</v>
      </c>
      <c r="L26" s="17" t="s">
        <v>3994</v>
      </c>
      <c r="M26" s="15"/>
      <c r="N26" s="18"/>
      <c r="O26" s="15"/>
      <c r="P26" s="17"/>
      <c r="Q26" s="15" t="s">
        <v>2602</v>
      </c>
      <c r="R26" s="18">
        <v>45835</v>
      </c>
      <c r="S26" s="17">
        <v>114.25</v>
      </c>
      <c r="T26" s="17">
        <v>29894.292799999999</v>
      </c>
      <c r="U26" s="17">
        <v>3.9300000000000002E-2</v>
      </c>
      <c r="V26" s="17">
        <v>23.830214000000002</v>
      </c>
      <c r="W26" s="17">
        <v>114.75</v>
      </c>
      <c r="X26" s="17">
        <v>82.94</v>
      </c>
      <c r="Y26" s="17">
        <v>1.2154255319</v>
      </c>
      <c r="Z26" s="18">
        <v>45806</v>
      </c>
      <c r="AA26" s="17">
        <v>2.2000000000000002</v>
      </c>
      <c r="AB26" s="16" t="s">
        <v>2603</v>
      </c>
      <c r="AC26" s="16" t="s">
        <v>2604</v>
      </c>
      <c r="AD26" s="16" t="s">
        <v>2605</v>
      </c>
      <c r="AE26" s="16"/>
      <c r="AF26" s="18">
        <v>45701</v>
      </c>
      <c r="AG26" s="18">
        <v>45807</v>
      </c>
      <c r="AH26" s="18">
        <v>45810</v>
      </c>
      <c r="AI26" s="17"/>
      <c r="AJ26" s="17">
        <v>1.93</v>
      </c>
      <c r="AK26" s="17"/>
      <c r="AL26" s="17">
        <v>1.93</v>
      </c>
      <c r="AM26" s="17">
        <v>3.93</v>
      </c>
      <c r="AN26" s="17">
        <v>4.43</v>
      </c>
      <c r="AO26" s="17">
        <v>4.3856000000000002</v>
      </c>
      <c r="AP26" s="18">
        <v>45747</v>
      </c>
      <c r="AQ26" s="17">
        <v>4.4880000000000004</v>
      </c>
      <c r="AR26" s="17">
        <v>8898.5</v>
      </c>
      <c r="AS26" s="17">
        <v>1183.8</v>
      </c>
      <c r="AT26" s="17">
        <v>2.09</v>
      </c>
      <c r="AU26" s="15" t="s">
        <v>2516</v>
      </c>
      <c r="AV26" s="17" t="s">
        <v>2517</v>
      </c>
      <c r="AW26" s="15" t="s">
        <v>2517</v>
      </c>
      <c r="AX26" s="15" t="s">
        <v>2518</v>
      </c>
      <c r="AY26" s="15" t="s">
        <v>2582</v>
      </c>
      <c r="AZ26" s="16"/>
      <c r="BA26" s="16"/>
      <c r="BB26" s="17"/>
      <c r="BC26" s="17"/>
      <c r="BD26" s="17"/>
      <c r="BE26" s="17"/>
      <c r="BF26" s="15"/>
      <c r="BG26" s="15" t="s">
        <v>2587</v>
      </c>
      <c r="BH26" s="15" t="s">
        <v>2606</v>
      </c>
      <c r="BI26" s="15" t="s">
        <v>2607</v>
      </c>
      <c r="BJ26" s="15"/>
      <c r="BK26" s="15" t="s">
        <v>2523</v>
      </c>
      <c r="BL26" s="15"/>
      <c r="BM26" s="15" t="s">
        <v>2608</v>
      </c>
      <c r="BN26" s="18">
        <v>45751</v>
      </c>
      <c r="BO26" s="15" t="s">
        <v>2525</v>
      </c>
      <c r="BP26" s="18"/>
      <c r="BQ26" s="18">
        <v>38813</v>
      </c>
      <c r="BR26" s="17"/>
      <c r="BS26" s="18"/>
      <c r="BT26" s="15"/>
      <c r="BU26" s="18"/>
      <c r="BV26" s="15"/>
      <c r="BW26" s="18"/>
      <c r="BX26" s="17"/>
      <c r="BY26" s="15"/>
      <c r="BZ26" s="15"/>
      <c r="CA26" s="15"/>
      <c r="CB26" s="15"/>
      <c r="CC26" s="15"/>
      <c r="CD26" s="17" t="s">
        <v>2526</v>
      </c>
      <c r="CE26" s="15" t="s">
        <v>2527</v>
      </c>
      <c r="CF26" s="17" t="s">
        <v>2518</v>
      </c>
      <c r="CG26" s="17">
        <v>1.93</v>
      </c>
      <c r="CH26" s="17">
        <v>2.1572800000000001</v>
      </c>
      <c r="CI26" s="17">
        <v>28.307939999999999</v>
      </c>
      <c r="CJ26" s="17">
        <v>-25.685130000000001</v>
      </c>
      <c r="CK26" s="17">
        <v>42.904110000000003</v>
      </c>
      <c r="CL26" s="17">
        <v>2.3403100000000001</v>
      </c>
      <c r="CM26" s="17">
        <v>50.060850000000002</v>
      </c>
      <c r="CN26" s="17">
        <v>-21.233840000000001</v>
      </c>
    </row>
    <row r="27" spans="1:92" s="2" customFormat="1" ht="18.75" x14ac:dyDescent="0.3">
      <c r="A27" s="15" t="s">
        <v>1005</v>
      </c>
      <c r="B27" s="15" t="s">
        <v>2776</v>
      </c>
      <c r="C27" s="15" t="s">
        <v>2777</v>
      </c>
      <c r="D27" s="16"/>
      <c r="E27" s="15" t="s">
        <v>2507</v>
      </c>
      <c r="F27" s="15" t="s">
        <v>2508</v>
      </c>
      <c r="G27" s="15" t="s">
        <v>2508</v>
      </c>
      <c r="H27" s="15" t="s">
        <v>2508</v>
      </c>
      <c r="I27" s="15" t="s">
        <v>2776</v>
      </c>
      <c r="J27" s="15" t="s">
        <v>2778</v>
      </c>
      <c r="K27" s="15" t="s">
        <v>2779</v>
      </c>
      <c r="L27" s="17" t="s">
        <v>3994</v>
      </c>
      <c r="M27" s="15"/>
      <c r="N27" s="18"/>
      <c r="O27" s="15"/>
      <c r="P27" s="17"/>
      <c r="Q27" s="15" t="s">
        <v>2780</v>
      </c>
      <c r="R27" s="18">
        <v>45835</v>
      </c>
      <c r="S27" s="17">
        <v>31.68</v>
      </c>
      <c r="T27" s="17">
        <v>22358.095300000001</v>
      </c>
      <c r="U27" s="17">
        <v>8.2699999999999996E-2</v>
      </c>
      <c r="V27" s="17">
        <v>12.854962</v>
      </c>
      <c r="W27" s="17">
        <v>37.44</v>
      </c>
      <c r="X27" s="17">
        <v>28.47</v>
      </c>
      <c r="Y27" s="17"/>
      <c r="Z27" s="18">
        <v>45798</v>
      </c>
      <c r="AA27" s="17">
        <v>1.38</v>
      </c>
      <c r="AB27" s="16" t="s">
        <v>2781</v>
      </c>
      <c r="AC27" s="16" t="s">
        <v>2782</v>
      </c>
      <c r="AD27" s="16" t="s">
        <v>2783</v>
      </c>
      <c r="AE27" s="16" t="s">
        <v>2784</v>
      </c>
      <c r="AF27" s="18">
        <v>45701</v>
      </c>
      <c r="AG27" s="18">
        <v>45799</v>
      </c>
      <c r="AH27" s="18">
        <v>45800</v>
      </c>
      <c r="AI27" s="17"/>
      <c r="AJ27" s="17">
        <v>4.3600000000000003</v>
      </c>
      <c r="AK27" s="17"/>
      <c r="AL27" s="17">
        <v>4.3600000000000003</v>
      </c>
      <c r="AM27" s="17">
        <v>8.27</v>
      </c>
      <c r="AN27" s="17"/>
      <c r="AO27" s="17">
        <v>2.2925</v>
      </c>
      <c r="AP27" s="18">
        <v>45657</v>
      </c>
      <c r="AQ27" s="17">
        <v>2.62</v>
      </c>
      <c r="AR27" s="17">
        <v>27193</v>
      </c>
      <c r="AS27" s="17">
        <v>1884</v>
      </c>
      <c r="AT27" s="17">
        <v>1.35</v>
      </c>
      <c r="AU27" s="15" t="s">
        <v>2516</v>
      </c>
      <c r="AV27" s="17" t="s">
        <v>2517</v>
      </c>
      <c r="AW27" s="15" t="s">
        <v>2517</v>
      </c>
      <c r="AX27" s="15" t="s">
        <v>2518</v>
      </c>
      <c r="AY27" s="15" t="s">
        <v>2785</v>
      </c>
      <c r="AZ27" s="16"/>
      <c r="BA27" s="16"/>
      <c r="BB27" s="17"/>
      <c r="BC27" s="17"/>
      <c r="BD27" s="17"/>
      <c r="BE27" s="17"/>
      <c r="BF27" s="15"/>
      <c r="BG27" s="15" t="s">
        <v>2618</v>
      </c>
      <c r="BH27" s="15" t="s">
        <v>2786</v>
      </c>
      <c r="BI27" s="15" t="s">
        <v>2787</v>
      </c>
      <c r="BJ27" s="15"/>
      <c r="BK27" s="15" t="s">
        <v>2550</v>
      </c>
      <c r="BL27" s="15"/>
      <c r="BM27" s="15"/>
      <c r="BN27" s="18"/>
      <c r="BO27" s="15" t="s">
        <v>2525</v>
      </c>
      <c r="BP27" s="18"/>
      <c r="BQ27" s="18">
        <v>32511</v>
      </c>
      <c r="BR27" s="17"/>
      <c r="BS27" s="18"/>
      <c r="BT27" s="15"/>
      <c r="BU27" s="18"/>
      <c r="BV27" s="15"/>
      <c r="BW27" s="18"/>
      <c r="BX27" s="17"/>
      <c r="BY27" s="15"/>
      <c r="BZ27" s="15"/>
      <c r="CA27" s="15"/>
      <c r="CB27" s="15"/>
      <c r="CC27" s="15"/>
      <c r="CD27" s="17" t="s">
        <v>2526</v>
      </c>
      <c r="CE27" s="15" t="s">
        <v>2527</v>
      </c>
      <c r="CF27" s="17" t="s">
        <v>2518</v>
      </c>
      <c r="CG27" s="17">
        <v>4.3600000000000003</v>
      </c>
      <c r="CH27" s="17">
        <v>2.1256900000000001</v>
      </c>
      <c r="CI27" s="17">
        <v>29.72869</v>
      </c>
      <c r="CJ27" s="17">
        <v>-24.77281</v>
      </c>
      <c r="CK27" s="17">
        <v>39.542639999999999</v>
      </c>
      <c r="CL27" s="17">
        <v>-1.9706699999999999</v>
      </c>
      <c r="CM27" s="17">
        <v>30.103809999999999</v>
      </c>
      <c r="CN27" s="17">
        <v>-24.508569999999999</v>
      </c>
    </row>
    <row r="28" spans="1:92" s="2" customFormat="1" ht="18.75" x14ac:dyDescent="0.3">
      <c r="A28" s="15" t="s">
        <v>1058</v>
      </c>
      <c r="B28" s="15" t="s">
        <v>3268</v>
      </c>
      <c r="C28" s="15" t="s">
        <v>3269</v>
      </c>
      <c r="D28" s="16" t="s">
        <v>3270</v>
      </c>
      <c r="E28" s="15" t="s">
        <v>2507</v>
      </c>
      <c r="F28" s="15" t="s">
        <v>2508</v>
      </c>
      <c r="G28" s="15" t="s">
        <v>2508</v>
      </c>
      <c r="H28" s="15" t="s">
        <v>2508</v>
      </c>
      <c r="I28" s="15" t="s">
        <v>3268</v>
      </c>
      <c r="J28" s="15" t="s">
        <v>3271</v>
      </c>
      <c r="K28" s="15" t="s">
        <v>3272</v>
      </c>
      <c r="L28" s="17" t="s">
        <v>3994</v>
      </c>
      <c r="M28" s="15"/>
      <c r="N28" s="18"/>
      <c r="O28" s="15"/>
      <c r="P28" s="17"/>
      <c r="Q28" s="15" t="s">
        <v>3255</v>
      </c>
      <c r="R28" s="18">
        <v>45835</v>
      </c>
      <c r="S28" s="17">
        <v>12.835000000000001</v>
      </c>
      <c r="T28" s="17">
        <v>34120.304100000001</v>
      </c>
      <c r="U28" s="17"/>
      <c r="V28" s="17"/>
      <c r="W28" s="17">
        <v>13.43</v>
      </c>
      <c r="X28" s="17">
        <v>9.2539999999999996</v>
      </c>
      <c r="Y28" s="17">
        <v>0.95783582089999997</v>
      </c>
      <c r="Z28" s="18">
        <v>45811</v>
      </c>
      <c r="AA28" s="17">
        <v>0.45</v>
      </c>
      <c r="AB28" s="16" t="s">
        <v>3273</v>
      </c>
      <c r="AC28" s="16" t="s">
        <v>3274</v>
      </c>
      <c r="AD28" s="16" t="s">
        <v>3275</v>
      </c>
      <c r="AE28" s="16"/>
      <c r="AF28" s="18">
        <v>45406</v>
      </c>
      <c r="AG28" s="18">
        <v>45812</v>
      </c>
      <c r="AH28" s="18">
        <v>45813</v>
      </c>
      <c r="AI28" s="17"/>
      <c r="AJ28" s="17">
        <v>5.84</v>
      </c>
      <c r="AK28" s="17"/>
      <c r="AL28" s="17">
        <v>5.84</v>
      </c>
      <c r="AM28" s="17"/>
      <c r="AN28" s="17">
        <v>9.0399999999999991</v>
      </c>
      <c r="AO28" s="17">
        <v>0.70620000000000005</v>
      </c>
      <c r="AP28" s="18">
        <v>45657</v>
      </c>
      <c r="AQ28" s="17">
        <v>0.82</v>
      </c>
      <c r="AR28" s="17">
        <v>40260</v>
      </c>
      <c r="AS28" s="17">
        <v>2350</v>
      </c>
      <c r="AT28" s="17">
        <v>0.72</v>
      </c>
      <c r="AU28" s="15" t="s">
        <v>2516</v>
      </c>
      <c r="AV28" s="17" t="s">
        <v>2517</v>
      </c>
      <c r="AW28" s="15" t="s">
        <v>2517</v>
      </c>
      <c r="AX28" s="15" t="s">
        <v>2518</v>
      </c>
      <c r="AY28" s="15" t="s">
        <v>2999</v>
      </c>
      <c r="AZ28" s="16"/>
      <c r="BA28" s="16"/>
      <c r="BB28" s="17"/>
      <c r="BC28" s="17"/>
      <c r="BD28" s="17"/>
      <c r="BE28" s="17"/>
      <c r="BF28" s="15"/>
      <c r="BG28" s="15" t="s">
        <v>2548</v>
      </c>
      <c r="BH28" s="15" t="s">
        <v>2548</v>
      </c>
      <c r="BI28" s="15" t="s">
        <v>3259</v>
      </c>
      <c r="BJ28" s="15"/>
      <c r="BK28" s="15" t="s">
        <v>2550</v>
      </c>
      <c r="BL28" s="15"/>
      <c r="BM28" s="15" t="s">
        <v>2924</v>
      </c>
      <c r="BN28" s="18">
        <v>45638</v>
      </c>
      <c r="BO28" s="15" t="s">
        <v>2525</v>
      </c>
      <c r="BP28" s="18"/>
      <c r="BQ28" s="18">
        <v>35723</v>
      </c>
      <c r="BR28" s="17"/>
      <c r="BS28" s="18"/>
      <c r="BT28" s="15"/>
      <c r="BU28" s="18"/>
      <c r="BV28" s="15"/>
      <c r="BW28" s="18"/>
      <c r="BX28" s="17"/>
      <c r="BY28" s="15"/>
      <c r="BZ28" s="15"/>
      <c r="CA28" s="15"/>
      <c r="CB28" s="15"/>
      <c r="CC28" s="15"/>
      <c r="CD28" s="17" t="s">
        <v>2573</v>
      </c>
      <c r="CE28" s="15" t="s">
        <v>2527</v>
      </c>
      <c r="CF28" s="17" t="s">
        <v>2518</v>
      </c>
      <c r="CG28" s="17">
        <v>5.84</v>
      </c>
      <c r="CH28" s="17">
        <v>0.42702000000000001</v>
      </c>
      <c r="CI28" s="17">
        <v>18.564810000000001</v>
      </c>
      <c r="CJ28" s="17">
        <v>6.0342099999999999</v>
      </c>
      <c r="CK28" s="17">
        <v>4.9208999999999996</v>
      </c>
      <c r="CL28" s="17">
        <v>-21.234760000000001</v>
      </c>
      <c r="CM28" s="17">
        <v>-2.36666</v>
      </c>
      <c r="CN28" s="17">
        <v>2.6252200000000001</v>
      </c>
    </row>
    <row r="29" spans="1:92" s="2" customFormat="1" ht="18.75" x14ac:dyDescent="0.3">
      <c r="A29" s="15" t="s">
        <v>1026</v>
      </c>
      <c r="B29" s="15" t="s">
        <v>2990</v>
      </c>
      <c r="C29" s="15" t="s">
        <v>2991</v>
      </c>
      <c r="D29" s="16" t="s">
        <v>2992</v>
      </c>
      <c r="E29" s="15" t="s">
        <v>2507</v>
      </c>
      <c r="F29" s="15" t="s">
        <v>2508</v>
      </c>
      <c r="G29" s="15" t="s">
        <v>2508</v>
      </c>
      <c r="H29" s="15" t="s">
        <v>2508</v>
      </c>
      <c r="I29" s="15" t="s">
        <v>2990</v>
      </c>
      <c r="J29" s="15" t="s">
        <v>2993</v>
      </c>
      <c r="K29" s="15" t="s">
        <v>2994</v>
      </c>
      <c r="L29" s="17" t="s">
        <v>3994</v>
      </c>
      <c r="M29" s="15"/>
      <c r="N29" s="18"/>
      <c r="O29" s="15"/>
      <c r="P29" s="17"/>
      <c r="Q29" s="15" t="s">
        <v>2995</v>
      </c>
      <c r="R29" s="18">
        <v>45835</v>
      </c>
      <c r="S29" s="17">
        <v>95.78</v>
      </c>
      <c r="T29" s="17">
        <v>23896.271100000002</v>
      </c>
      <c r="U29" s="17">
        <v>6.8400000000000002E-2</v>
      </c>
      <c r="V29" s="17">
        <v>14.638168</v>
      </c>
      <c r="W29" s="17">
        <v>109.3</v>
      </c>
      <c r="X29" s="17">
        <v>72.099999999999994</v>
      </c>
      <c r="Y29" s="17">
        <v>0.91219047620000004</v>
      </c>
      <c r="Z29" s="18">
        <v>45839</v>
      </c>
      <c r="AA29" s="17">
        <v>3.6</v>
      </c>
      <c r="AB29" s="16" t="s">
        <v>2996</v>
      </c>
      <c r="AC29" s="16" t="s">
        <v>2997</v>
      </c>
      <c r="AD29" s="16" t="s">
        <v>2998</v>
      </c>
      <c r="AE29" s="16"/>
      <c r="AF29" s="18">
        <v>45756</v>
      </c>
      <c r="AG29" s="18">
        <v>45840</v>
      </c>
      <c r="AH29" s="18">
        <v>45841</v>
      </c>
      <c r="AI29" s="17"/>
      <c r="AJ29" s="17">
        <v>3.55</v>
      </c>
      <c r="AK29" s="17"/>
      <c r="AL29" s="17">
        <v>3.76</v>
      </c>
      <c r="AM29" s="17">
        <v>6.84</v>
      </c>
      <c r="AN29" s="17">
        <v>8.06</v>
      </c>
      <c r="AO29" s="17">
        <v>2.3509000000000002</v>
      </c>
      <c r="AP29" s="18">
        <v>45657</v>
      </c>
      <c r="AQ29" s="17">
        <v>6.55</v>
      </c>
      <c r="AR29" s="17">
        <v>16030</v>
      </c>
      <c r="AS29" s="17">
        <v>1660</v>
      </c>
      <c r="AT29" s="17">
        <v>3.4</v>
      </c>
      <c r="AU29" s="15" t="s">
        <v>2516</v>
      </c>
      <c r="AV29" s="17" t="s">
        <v>2517</v>
      </c>
      <c r="AW29" s="15" t="s">
        <v>2517</v>
      </c>
      <c r="AX29" s="15" t="s">
        <v>2518</v>
      </c>
      <c r="AY29" s="15" t="s">
        <v>2999</v>
      </c>
      <c r="AZ29" s="16"/>
      <c r="BA29" s="16"/>
      <c r="BB29" s="17"/>
      <c r="BC29" s="17"/>
      <c r="BD29" s="17"/>
      <c r="BE29" s="17"/>
      <c r="BF29" s="15"/>
      <c r="BG29" s="15" t="s">
        <v>2618</v>
      </c>
      <c r="BH29" s="15" t="s">
        <v>3000</v>
      </c>
      <c r="BI29" s="15" t="s">
        <v>2995</v>
      </c>
      <c r="BJ29" s="15"/>
      <c r="BK29" s="15" t="s">
        <v>2523</v>
      </c>
      <c r="BL29" s="15"/>
      <c r="BM29" s="15" t="s">
        <v>3001</v>
      </c>
      <c r="BN29" s="18">
        <v>45693</v>
      </c>
      <c r="BO29" s="15" t="s">
        <v>2525</v>
      </c>
      <c r="BP29" s="18"/>
      <c r="BQ29" s="18">
        <v>33235</v>
      </c>
      <c r="BR29" s="17"/>
      <c r="BS29" s="18"/>
      <c r="BT29" s="15"/>
      <c r="BU29" s="18"/>
      <c r="BV29" s="15"/>
      <c r="BW29" s="18"/>
      <c r="BX29" s="17"/>
      <c r="BY29" s="15"/>
      <c r="BZ29" s="15"/>
      <c r="CA29" s="15"/>
      <c r="CB29" s="15"/>
      <c r="CC29" s="15"/>
      <c r="CD29" s="17" t="s">
        <v>2526</v>
      </c>
      <c r="CE29" s="15" t="s">
        <v>2527</v>
      </c>
      <c r="CF29" s="17" t="s">
        <v>2518</v>
      </c>
      <c r="CG29" s="17">
        <v>3.55</v>
      </c>
      <c r="CH29" s="17">
        <v>26.66667</v>
      </c>
      <c r="CI29" s="17">
        <v>46.247059999999998</v>
      </c>
      <c r="CJ29" s="17">
        <v>4.4256799999999998</v>
      </c>
      <c r="CK29" s="17">
        <v>50.147199999999998</v>
      </c>
      <c r="CL29" s="17">
        <v>3.8404400000000001</v>
      </c>
      <c r="CM29" s="17">
        <v>-15.17572</v>
      </c>
      <c r="CN29" s="17">
        <v>-11.597530000000001</v>
      </c>
    </row>
    <row r="30" spans="1:92" s="2" customFormat="1" ht="18.75" x14ac:dyDescent="0.3">
      <c r="A30" s="15" t="s">
        <v>1068</v>
      </c>
      <c r="B30" s="15" t="s">
        <v>3353</v>
      </c>
      <c r="C30" s="15" t="s">
        <v>3354</v>
      </c>
      <c r="D30" s="16" t="s">
        <v>3355</v>
      </c>
      <c r="E30" s="15" t="s">
        <v>2507</v>
      </c>
      <c r="F30" s="15" t="s">
        <v>2508</v>
      </c>
      <c r="G30" s="15" t="s">
        <v>2508</v>
      </c>
      <c r="H30" s="15" t="s">
        <v>2508</v>
      </c>
      <c r="I30" s="15" t="s">
        <v>3353</v>
      </c>
      <c r="J30" s="15" t="s">
        <v>3356</v>
      </c>
      <c r="K30" s="15" t="s">
        <v>3357</v>
      </c>
      <c r="L30" s="17" t="s">
        <v>3994</v>
      </c>
      <c r="M30" s="15"/>
      <c r="N30" s="18"/>
      <c r="O30" s="15"/>
      <c r="P30" s="17"/>
      <c r="Q30" s="15" t="s">
        <v>3328</v>
      </c>
      <c r="R30" s="18">
        <v>45835</v>
      </c>
      <c r="S30" s="17">
        <v>40.090000000000003</v>
      </c>
      <c r="T30" s="17">
        <v>11574.0419</v>
      </c>
      <c r="U30" s="17">
        <v>6.7799999999999999E-2</v>
      </c>
      <c r="V30" s="17">
        <v>16.683824000000001</v>
      </c>
      <c r="W30" s="17">
        <v>53.26</v>
      </c>
      <c r="X30" s="17">
        <v>35.590000000000003</v>
      </c>
      <c r="Y30" s="17">
        <v>0.50112500000000004</v>
      </c>
      <c r="Z30" s="18">
        <v>45785</v>
      </c>
      <c r="AA30" s="17">
        <v>2.2000000000000002</v>
      </c>
      <c r="AB30" s="16" t="s">
        <v>3358</v>
      </c>
      <c r="AC30" s="16" t="s">
        <v>3359</v>
      </c>
      <c r="AD30" s="16" t="s">
        <v>3360</v>
      </c>
      <c r="AE30" s="16"/>
      <c r="AF30" s="18">
        <v>45708</v>
      </c>
      <c r="AG30" s="18">
        <v>45786</v>
      </c>
      <c r="AH30" s="18">
        <v>45789</v>
      </c>
      <c r="AI30" s="17"/>
      <c r="AJ30" s="17">
        <v>5.49</v>
      </c>
      <c r="AK30" s="17"/>
      <c r="AL30" s="17">
        <v>5.49</v>
      </c>
      <c r="AM30" s="17">
        <v>6.78</v>
      </c>
      <c r="AN30" s="17">
        <v>16</v>
      </c>
      <c r="AO30" s="17">
        <v>2.7422</v>
      </c>
      <c r="AP30" s="18">
        <v>45657</v>
      </c>
      <c r="AQ30" s="17">
        <v>2.72</v>
      </c>
      <c r="AR30" s="17">
        <v>56232</v>
      </c>
      <c r="AS30" s="17">
        <v>752</v>
      </c>
      <c r="AT30" s="17">
        <v>1.85</v>
      </c>
      <c r="AU30" s="15" t="s">
        <v>2516</v>
      </c>
      <c r="AV30" s="17" t="s">
        <v>2517</v>
      </c>
      <c r="AW30" s="15" t="s">
        <v>2517</v>
      </c>
      <c r="AX30" s="15" t="s">
        <v>2518</v>
      </c>
      <c r="AY30" s="15" t="s">
        <v>2785</v>
      </c>
      <c r="AZ30" s="16"/>
      <c r="BA30" s="16"/>
      <c r="BB30" s="17"/>
      <c r="BC30" s="17"/>
      <c r="BD30" s="17"/>
      <c r="BE30" s="17"/>
      <c r="BF30" s="15"/>
      <c r="BG30" s="15" t="s">
        <v>2618</v>
      </c>
      <c r="BH30" s="15" t="s">
        <v>2786</v>
      </c>
      <c r="BI30" s="15" t="s">
        <v>3329</v>
      </c>
      <c r="BJ30" s="15"/>
      <c r="BK30" s="15" t="s">
        <v>2621</v>
      </c>
      <c r="BL30" s="15"/>
      <c r="BM30" s="15" t="s">
        <v>3335</v>
      </c>
      <c r="BN30" s="18">
        <v>45737</v>
      </c>
      <c r="BO30" s="15" t="s">
        <v>2525</v>
      </c>
      <c r="BP30" s="18"/>
      <c r="BQ30" s="18">
        <v>34655</v>
      </c>
      <c r="BR30" s="17"/>
      <c r="BS30" s="18"/>
      <c r="BT30" s="15"/>
      <c r="BU30" s="18"/>
      <c r="BV30" s="15"/>
      <c r="BW30" s="18"/>
      <c r="BX30" s="17"/>
      <c r="BY30" s="15"/>
      <c r="BZ30" s="15"/>
      <c r="CA30" s="15"/>
      <c r="CB30" s="15"/>
      <c r="CC30" s="15"/>
      <c r="CD30" s="17" t="s">
        <v>2573</v>
      </c>
      <c r="CE30" s="15" t="s">
        <v>2527</v>
      </c>
      <c r="CF30" s="17" t="s">
        <v>2518</v>
      </c>
      <c r="CG30" s="17">
        <v>5.49</v>
      </c>
      <c r="CH30" s="17">
        <v>32.502369999999999</v>
      </c>
      <c r="CI30" s="17">
        <v>18.80096</v>
      </c>
      <c r="CJ30" s="17">
        <v>2.38992</v>
      </c>
      <c r="CK30" s="17">
        <v>-14.58333</v>
      </c>
      <c r="CL30" s="17">
        <v>-15.22048</v>
      </c>
      <c r="CM30" s="17">
        <v>-16.16865</v>
      </c>
      <c r="CN30" s="17">
        <v>-30.759150000000002</v>
      </c>
    </row>
    <row r="31" spans="1:92" s="2" customFormat="1" ht="18.75" x14ac:dyDescent="0.3">
      <c r="A31" s="15" t="s">
        <v>1000</v>
      </c>
      <c r="B31" s="15" t="s">
        <v>2727</v>
      </c>
      <c r="C31" s="15" t="s">
        <v>2728</v>
      </c>
      <c r="D31" s="16" t="s">
        <v>2729</v>
      </c>
      <c r="E31" s="15" t="s">
        <v>2507</v>
      </c>
      <c r="F31" s="15" t="s">
        <v>2508</v>
      </c>
      <c r="G31" s="15" t="s">
        <v>2508</v>
      </c>
      <c r="H31" s="15" t="s">
        <v>2508</v>
      </c>
      <c r="I31" s="15" t="s">
        <v>2727</v>
      </c>
      <c r="J31" s="15" t="s">
        <v>2730</v>
      </c>
      <c r="K31" s="15" t="s">
        <v>2731</v>
      </c>
      <c r="L31" s="17" t="s">
        <v>3994</v>
      </c>
      <c r="M31" s="15"/>
      <c r="N31" s="18"/>
      <c r="O31" s="15"/>
      <c r="P31" s="17"/>
      <c r="Q31" s="15" t="s">
        <v>2684</v>
      </c>
      <c r="R31" s="18">
        <v>45835</v>
      </c>
      <c r="S31" s="17">
        <v>48.86</v>
      </c>
      <c r="T31" s="17">
        <v>37938.084699999999</v>
      </c>
      <c r="U31" s="17">
        <v>0.1133</v>
      </c>
      <c r="V31" s="17">
        <v>8.6458159999999999</v>
      </c>
      <c r="W31" s="17">
        <v>50</v>
      </c>
      <c r="X31" s="17">
        <v>19.37</v>
      </c>
      <c r="Y31" s="17">
        <v>1.5413249211</v>
      </c>
      <c r="Z31" s="18">
        <v>45803</v>
      </c>
      <c r="AA31" s="17">
        <v>1.0900000000000001</v>
      </c>
      <c r="AB31" s="16" t="s">
        <v>2732</v>
      </c>
      <c r="AC31" s="16" t="s">
        <v>2733</v>
      </c>
      <c r="AD31" s="16" t="s">
        <v>2734</v>
      </c>
      <c r="AE31" s="16"/>
      <c r="AF31" s="18">
        <v>45694</v>
      </c>
      <c r="AG31" s="18">
        <v>45804</v>
      </c>
      <c r="AH31" s="18">
        <v>45805</v>
      </c>
      <c r="AI31" s="17"/>
      <c r="AJ31" s="17">
        <v>2.23</v>
      </c>
      <c r="AK31" s="17"/>
      <c r="AL31" s="17">
        <v>2.23</v>
      </c>
      <c r="AM31" s="17">
        <v>11.33</v>
      </c>
      <c r="AN31" s="17">
        <v>10.55</v>
      </c>
      <c r="AO31" s="17">
        <v>3.0802</v>
      </c>
      <c r="AP31" s="18">
        <v>45747</v>
      </c>
      <c r="AQ31" s="17">
        <v>5.5345000000000004</v>
      </c>
      <c r="AR31" s="17">
        <v>52947</v>
      </c>
      <c r="AS31" s="17">
        <v>5128</v>
      </c>
      <c r="AT31" s="17">
        <v>0.9</v>
      </c>
      <c r="AU31" s="15" t="s">
        <v>2516</v>
      </c>
      <c r="AV31" s="17" t="s">
        <v>2517</v>
      </c>
      <c r="AW31" s="15" t="s">
        <v>2517</v>
      </c>
      <c r="AX31" s="15" t="s">
        <v>2518</v>
      </c>
      <c r="AY31" s="15" t="s">
        <v>2650</v>
      </c>
      <c r="AZ31" s="16"/>
      <c r="BA31" s="16"/>
      <c r="BB31" s="17"/>
      <c r="BC31" s="17"/>
      <c r="BD31" s="17"/>
      <c r="BE31" s="17"/>
      <c r="BF31" s="15"/>
      <c r="BG31" s="15" t="s">
        <v>2650</v>
      </c>
      <c r="BH31" s="15" t="s">
        <v>2661</v>
      </c>
      <c r="BI31" s="15" t="s">
        <v>2662</v>
      </c>
      <c r="BJ31" s="15"/>
      <c r="BK31" s="15" t="s">
        <v>2550</v>
      </c>
      <c r="BL31" s="15"/>
      <c r="BM31" s="15" t="s">
        <v>2663</v>
      </c>
      <c r="BN31" s="18">
        <v>45694</v>
      </c>
      <c r="BO31" s="15" t="s">
        <v>2525</v>
      </c>
      <c r="BP31" s="18"/>
      <c r="BQ31" s="18">
        <v>32511</v>
      </c>
      <c r="BR31" s="17"/>
      <c r="BS31" s="18"/>
      <c r="BT31" s="15"/>
      <c r="BU31" s="18"/>
      <c r="BV31" s="15"/>
      <c r="BW31" s="18"/>
      <c r="BX31" s="17"/>
      <c r="BY31" s="15"/>
      <c r="BZ31" s="15"/>
      <c r="CA31" s="15"/>
      <c r="CB31" s="15"/>
      <c r="CC31" s="15"/>
      <c r="CD31" s="17" t="s">
        <v>2526</v>
      </c>
      <c r="CE31" s="15" t="s">
        <v>2527</v>
      </c>
      <c r="CF31" s="17" t="s">
        <v>2518</v>
      </c>
      <c r="CG31" s="17">
        <v>2.23</v>
      </c>
      <c r="CH31" s="17">
        <v>16.795010000000001</v>
      </c>
      <c r="CI31" s="17">
        <v>9.5613299999999999</v>
      </c>
      <c r="CJ31" s="17">
        <v>-16.801850000000002</v>
      </c>
      <c r="CK31" s="17">
        <v>80.677949999999996</v>
      </c>
      <c r="CL31" s="17">
        <v>-45.116880000000002</v>
      </c>
      <c r="CM31" s="17">
        <v>19.392520000000001</v>
      </c>
      <c r="CN31" s="17">
        <v>-30.267130000000002</v>
      </c>
    </row>
    <row r="32" spans="1:92" s="2" customFormat="1" ht="18.75" x14ac:dyDescent="0.3">
      <c r="A32" s="15" t="s">
        <v>1022</v>
      </c>
      <c r="B32" s="15" t="s">
        <v>2945</v>
      </c>
      <c r="C32" s="15" t="s">
        <v>2946</v>
      </c>
      <c r="D32" s="16" t="s">
        <v>2947</v>
      </c>
      <c r="E32" s="15" t="s">
        <v>2507</v>
      </c>
      <c r="F32" s="15" t="s">
        <v>2508</v>
      </c>
      <c r="G32" s="15" t="s">
        <v>2948</v>
      </c>
      <c r="H32" s="15" t="s">
        <v>2508</v>
      </c>
      <c r="I32" s="15" t="s">
        <v>2945</v>
      </c>
      <c r="J32" s="15" t="s">
        <v>2949</v>
      </c>
      <c r="K32" s="15" t="s">
        <v>2950</v>
      </c>
      <c r="L32" s="17" t="s">
        <v>3994</v>
      </c>
      <c r="M32" s="15"/>
      <c r="N32" s="18"/>
      <c r="O32" s="15"/>
      <c r="P32" s="17"/>
      <c r="Q32" s="15" t="s">
        <v>2940</v>
      </c>
      <c r="R32" s="18">
        <v>45835</v>
      </c>
      <c r="S32" s="17">
        <v>25.74</v>
      </c>
      <c r="T32" s="17">
        <v>23031.118699999999</v>
      </c>
      <c r="U32" s="17">
        <v>3.9199999999999999E-2</v>
      </c>
      <c r="V32" s="17">
        <v>21.312211999999999</v>
      </c>
      <c r="W32" s="17">
        <v>39.825000000000003</v>
      </c>
      <c r="X32" s="17">
        <v>15.5</v>
      </c>
      <c r="Y32" s="17">
        <v>0.91928571429999995</v>
      </c>
      <c r="Z32" s="18">
        <v>46104</v>
      </c>
      <c r="AA32" s="17">
        <v>8.3790000000000003E-2</v>
      </c>
      <c r="AB32" s="16" t="s">
        <v>2951</v>
      </c>
      <c r="AC32" s="16" t="s">
        <v>2952</v>
      </c>
      <c r="AD32" s="16" t="s">
        <v>2953</v>
      </c>
      <c r="AE32" s="16"/>
      <c r="AF32" s="18">
        <v>45743</v>
      </c>
      <c r="AG32" s="18">
        <v>46105</v>
      </c>
      <c r="AH32" s="18">
        <v>46106</v>
      </c>
      <c r="AI32" s="17"/>
      <c r="AJ32" s="17">
        <v>1.27</v>
      </c>
      <c r="AK32" s="17"/>
      <c r="AL32" s="17">
        <v>1.3</v>
      </c>
      <c r="AM32" s="17">
        <v>3.92</v>
      </c>
      <c r="AN32" s="17">
        <v>2.4900000000000002</v>
      </c>
      <c r="AO32" s="17">
        <v>-0.29049999999999998</v>
      </c>
      <c r="AP32" s="18">
        <v>45747</v>
      </c>
      <c r="AQ32" s="17">
        <v>1.18</v>
      </c>
      <c r="AR32" s="17">
        <v>12321</v>
      </c>
      <c r="AS32" s="17">
        <v>1100</v>
      </c>
      <c r="AT32" s="17">
        <v>0.36</v>
      </c>
      <c r="AU32" s="15" t="s">
        <v>2516</v>
      </c>
      <c r="AV32" s="17" t="s">
        <v>2517</v>
      </c>
      <c r="AW32" s="15" t="s">
        <v>2517</v>
      </c>
      <c r="AX32" s="15" t="s">
        <v>2518</v>
      </c>
      <c r="AY32" s="15" t="s">
        <v>2617</v>
      </c>
      <c r="AZ32" s="16"/>
      <c r="BA32" s="16"/>
      <c r="BB32" s="17"/>
      <c r="BC32" s="17"/>
      <c r="BD32" s="17"/>
      <c r="BE32" s="17"/>
      <c r="BF32" s="15"/>
      <c r="BG32" s="15" t="s">
        <v>2617</v>
      </c>
      <c r="BH32" s="15" t="s">
        <v>2921</v>
      </c>
      <c r="BI32" s="15" t="s">
        <v>2922</v>
      </c>
      <c r="BJ32" s="15"/>
      <c r="BK32" s="15" t="s">
        <v>2523</v>
      </c>
      <c r="BL32" s="15"/>
      <c r="BM32" s="15" t="s">
        <v>2944</v>
      </c>
      <c r="BN32" s="18">
        <v>45771</v>
      </c>
      <c r="BO32" s="15" t="s">
        <v>2525</v>
      </c>
      <c r="BP32" s="18"/>
      <c r="BQ32" s="18">
        <v>34676</v>
      </c>
      <c r="BR32" s="17"/>
      <c r="BS32" s="18"/>
      <c r="BT32" s="15"/>
      <c r="BU32" s="18"/>
      <c r="BV32" s="15"/>
      <c r="BW32" s="18"/>
      <c r="BX32" s="17"/>
      <c r="BY32" s="15"/>
      <c r="BZ32" s="15"/>
      <c r="CA32" s="15"/>
      <c r="CB32" s="15"/>
      <c r="CC32" s="15"/>
      <c r="CD32" s="17" t="s">
        <v>2526</v>
      </c>
      <c r="CE32" s="15" t="s">
        <v>2527</v>
      </c>
      <c r="CF32" s="17" t="s">
        <v>2518</v>
      </c>
      <c r="CG32" s="17">
        <v>1.27</v>
      </c>
      <c r="CH32" s="17">
        <v>-45.672449999999998</v>
      </c>
      <c r="CI32" s="17">
        <v>37.802720000000001</v>
      </c>
      <c r="CJ32" s="17">
        <v>-23.395900000000001</v>
      </c>
      <c r="CK32" s="17">
        <v>43.857190000000003</v>
      </c>
      <c r="CL32" s="17">
        <v>26.99879</v>
      </c>
      <c r="CM32" s="17">
        <v>93.710849999999994</v>
      </c>
      <c r="CN32" s="17">
        <v>-30.29618</v>
      </c>
    </row>
    <row r="33" spans="1:92" s="2" customFormat="1" ht="18.75" x14ac:dyDescent="0.3">
      <c r="A33" s="15" t="s">
        <v>1059</v>
      </c>
      <c r="B33" s="15" t="s">
        <v>3276</v>
      </c>
      <c r="C33" s="15" t="s">
        <v>3277</v>
      </c>
      <c r="D33" s="16" t="s">
        <v>3278</v>
      </c>
      <c r="E33" s="15" t="s">
        <v>2507</v>
      </c>
      <c r="F33" s="15" t="s">
        <v>2508</v>
      </c>
      <c r="G33" s="15" t="s">
        <v>2508</v>
      </c>
      <c r="H33" s="15" t="s">
        <v>2508</v>
      </c>
      <c r="I33" s="15" t="s">
        <v>3276</v>
      </c>
      <c r="J33" s="15" t="s">
        <v>3279</v>
      </c>
      <c r="K33" s="15" t="s">
        <v>3280</v>
      </c>
      <c r="L33" s="17" t="s">
        <v>3994</v>
      </c>
      <c r="M33" s="15"/>
      <c r="N33" s="18"/>
      <c r="O33" s="15"/>
      <c r="P33" s="17"/>
      <c r="Q33" s="15" t="s">
        <v>3019</v>
      </c>
      <c r="R33" s="18">
        <v>45835</v>
      </c>
      <c r="S33" s="17">
        <v>81.86</v>
      </c>
      <c r="T33" s="17">
        <v>4831.2509</v>
      </c>
      <c r="U33" s="17">
        <v>0.10639999999999999</v>
      </c>
      <c r="V33" s="17">
        <v>10.222732000000001</v>
      </c>
      <c r="W33" s="17">
        <v>120.9</v>
      </c>
      <c r="X33" s="17">
        <v>73.5</v>
      </c>
      <c r="Y33" s="17"/>
      <c r="Z33" s="18">
        <v>45803</v>
      </c>
      <c r="AA33" s="17">
        <v>4.2</v>
      </c>
      <c r="AB33" s="16" t="s">
        <v>3281</v>
      </c>
      <c r="AC33" s="16" t="s">
        <v>3282</v>
      </c>
      <c r="AD33" s="16" t="s">
        <v>3283</v>
      </c>
      <c r="AE33" s="16" t="s">
        <v>3284</v>
      </c>
      <c r="AF33" s="18">
        <v>45715</v>
      </c>
      <c r="AG33" s="18">
        <v>45804</v>
      </c>
      <c r="AH33" s="18">
        <v>45805</v>
      </c>
      <c r="AI33" s="17"/>
      <c r="AJ33" s="17">
        <v>5.13</v>
      </c>
      <c r="AK33" s="17"/>
      <c r="AL33" s="17">
        <v>5.13</v>
      </c>
      <c r="AM33" s="17">
        <v>10.64</v>
      </c>
      <c r="AN33" s="17">
        <v>18.940000000000001</v>
      </c>
      <c r="AO33" s="17">
        <v>2.1208</v>
      </c>
      <c r="AP33" s="18">
        <v>45657</v>
      </c>
      <c r="AQ33" s="17">
        <v>8.7100000000000009</v>
      </c>
      <c r="AR33" s="17">
        <v>10280</v>
      </c>
      <c r="AS33" s="17">
        <v>523</v>
      </c>
      <c r="AT33" s="17">
        <v>3.85</v>
      </c>
      <c r="AU33" s="15" t="s">
        <v>2516</v>
      </c>
      <c r="AV33" s="17" t="s">
        <v>2517</v>
      </c>
      <c r="AW33" s="15" t="s">
        <v>2517</v>
      </c>
      <c r="AX33" s="15" t="s">
        <v>2518</v>
      </c>
      <c r="AY33" s="15" t="s">
        <v>2582</v>
      </c>
      <c r="AZ33" s="16"/>
      <c r="BA33" s="16"/>
      <c r="BB33" s="17"/>
      <c r="BC33" s="17"/>
      <c r="BD33" s="17"/>
      <c r="BE33" s="17"/>
      <c r="BF33" s="15"/>
      <c r="BG33" s="15" t="s">
        <v>2618</v>
      </c>
      <c r="BH33" s="15" t="s">
        <v>3000</v>
      </c>
      <c r="BI33" s="15" t="s">
        <v>2995</v>
      </c>
      <c r="BJ33" s="15"/>
      <c r="BK33" s="15" t="s">
        <v>2621</v>
      </c>
      <c r="BL33" s="15"/>
      <c r="BM33" s="15"/>
      <c r="BN33" s="18"/>
      <c r="BO33" s="15" t="s">
        <v>2525</v>
      </c>
      <c r="BP33" s="18"/>
      <c r="BQ33" s="18">
        <v>32716</v>
      </c>
      <c r="BR33" s="17"/>
      <c r="BS33" s="18"/>
      <c r="BT33" s="15"/>
      <c r="BU33" s="18"/>
      <c r="BV33" s="15"/>
      <c r="BW33" s="18"/>
      <c r="BX33" s="17"/>
      <c r="BY33" s="15"/>
      <c r="BZ33" s="15"/>
      <c r="CA33" s="15"/>
      <c r="CB33" s="15"/>
      <c r="CC33" s="15"/>
      <c r="CD33" s="17" t="s">
        <v>2526</v>
      </c>
      <c r="CE33" s="15" t="s">
        <v>2527</v>
      </c>
      <c r="CF33" s="17" t="s">
        <v>2518</v>
      </c>
      <c r="CG33" s="17">
        <v>5.13</v>
      </c>
      <c r="CH33" s="17">
        <v>-34.138579999999997</v>
      </c>
      <c r="CI33" s="17">
        <v>-38.976199999999999</v>
      </c>
      <c r="CJ33" s="17">
        <v>-42.346939999999996</v>
      </c>
      <c r="CK33" s="17">
        <v>45.374130000000001</v>
      </c>
      <c r="CL33" s="17">
        <v>25.89697</v>
      </c>
      <c r="CM33" s="17">
        <v>57.09169</v>
      </c>
      <c r="CN33" s="17">
        <v>18.417750000000002</v>
      </c>
    </row>
    <row r="34" spans="1:92" s="2" customFormat="1" ht="18.75" x14ac:dyDescent="0.3">
      <c r="A34" s="15" t="s">
        <v>1033</v>
      </c>
      <c r="B34" s="15" t="s">
        <v>3047</v>
      </c>
      <c r="C34" s="15" t="s">
        <v>3048</v>
      </c>
      <c r="D34" s="16"/>
      <c r="E34" s="15" t="s">
        <v>2507</v>
      </c>
      <c r="F34" s="15" t="s">
        <v>2508</v>
      </c>
      <c r="G34" s="15" t="s">
        <v>2508</v>
      </c>
      <c r="H34" s="15" t="s">
        <v>2508</v>
      </c>
      <c r="I34" s="15" t="s">
        <v>3047</v>
      </c>
      <c r="J34" s="15" t="s">
        <v>3049</v>
      </c>
      <c r="K34" s="15" t="s">
        <v>3050</v>
      </c>
      <c r="L34" s="17" t="s">
        <v>3994</v>
      </c>
      <c r="M34" s="15"/>
      <c r="N34" s="18"/>
      <c r="O34" s="15"/>
      <c r="P34" s="17"/>
      <c r="Q34" s="15" t="s">
        <v>3030</v>
      </c>
      <c r="R34" s="18">
        <v>45835</v>
      </c>
      <c r="S34" s="17">
        <v>245.8</v>
      </c>
      <c r="T34" s="17">
        <v>50491.938300000002</v>
      </c>
      <c r="U34" s="17">
        <v>1.9900000000000001E-2</v>
      </c>
      <c r="V34" s="17">
        <v>54.683027000000003</v>
      </c>
      <c r="W34" s="17">
        <v>276.8</v>
      </c>
      <c r="X34" s="17">
        <v>134.19999999999999</v>
      </c>
      <c r="Y34" s="17">
        <v>0.79805194810000002</v>
      </c>
      <c r="Z34" s="18">
        <v>45797</v>
      </c>
      <c r="AA34" s="17">
        <v>2.85</v>
      </c>
      <c r="AB34" s="16" t="s">
        <v>3051</v>
      </c>
      <c r="AC34" s="16" t="s">
        <v>3052</v>
      </c>
      <c r="AD34" s="16" t="s">
        <v>3053</v>
      </c>
      <c r="AE34" s="16"/>
      <c r="AF34" s="18">
        <v>45720</v>
      </c>
      <c r="AG34" s="18">
        <v>45798</v>
      </c>
      <c r="AH34" s="18">
        <v>45799</v>
      </c>
      <c r="AI34" s="17"/>
      <c r="AJ34" s="17">
        <v>1.51</v>
      </c>
      <c r="AK34" s="17"/>
      <c r="AL34" s="17">
        <v>1.51</v>
      </c>
      <c r="AM34" s="17">
        <v>1.99</v>
      </c>
      <c r="AN34" s="17">
        <v>4.3499999999999996</v>
      </c>
      <c r="AO34" s="17">
        <v>-1.5224</v>
      </c>
      <c r="AP34" s="18">
        <v>45657</v>
      </c>
      <c r="AQ34" s="17">
        <v>6.89</v>
      </c>
      <c r="AR34" s="17">
        <v>20576.599999999999</v>
      </c>
      <c r="AS34" s="17">
        <v>1419.5</v>
      </c>
      <c r="AT34" s="17">
        <v>3.45</v>
      </c>
      <c r="AU34" s="15" t="s">
        <v>2516</v>
      </c>
      <c r="AV34" s="17" t="s">
        <v>2517</v>
      </c>
      <c r="AW34" s="15" t="s">
        <v>2517</v>
      </c>
      <c r="AX34" s="15" t="s">
        <v>2518</v>
      </c>
      <c r="AY34" s="15" t="s">
        <v>2582</v>
      </c>
      <c r="AZ34" s="16"/>
      <c r="BA34" s="16"/>
      <c r="BB34" s="17"/>
      <c r="BC34" s="17"/>
      <c r="BD34" s="17"/>
      <c r="BE34" s="17"/>
      <c r="BF34" s="15"/>
      <c r="BG34" s="15" t="s">
        <v>2587</v>
      </c>
      <c r="BH34" s="15" t="s">
        <v>3033</v>
      </c>
      <c r="BI34" s="15" t="s">
        <v>3034</v>
      </c>
      <c r="BJ34" s="15"/>
      <c r="BK34" s="15" t="s">
        <v>2632</v>
      </c>
      <c r="BL34" s="15"/>
      <c r="BM34" s="15" t="s">
        <v>2596</v>
      </c>
      <c r="BN34" s="18">
        <v>45720</v>
      </c>
      <c r="BO34" s="15" t="s">
        <v>2525</v>
      </c>
      <c r="BP34" s="18"/>
      <c r="BQ34" s="18">
        <v>32511</v>
      </c>
      <c r="BR34" s="17"/>
      <c r="BS34" s="18"/>
      <c r="BT34" s="15"/>
      <c r="BU34" s="18"/>
      <c r="BV34" s="15"/>
      <c r="BW34" s="18"/>
      <c r="BX34" s="17"/>
      <c r="BY34" s="15"/>
      <c r="BZ34" s="15"/>
      <c r="CA34" s="15"/>
      <c r="CB34" s="15"/>
      <c r="CC34" s="15"/>
      <c r="CD34" s="17" t="s">
        <v>2573</v>
      </c>
      <c r="CE34" s="15" t="s">
        <v>2527</v>
      </c>
      <c r="CF34" s="17" t="s">
        <v>2518</v>
      </c>
      <c r="CG34" s="17">
        <v>1.51</v>
      </c>
      <c r="CH34" s="17">
        <v>6.0843600000000002</v>
      </c>
      <c r="CI34" s="17">
        <v>14.82816</v>
      </c>
      <c r="CJ34" s="17">
        <v>63.04813</v>
      </c>
      <c r="CK34" s="17">
        <v>2.4833099999999999</v>
      </c>
      <c r="CL34" s="17">
        <v>-18.612189999999998</v>
      </c>
      <c r="CM34" s="17">
        <v>-7.15686</v>
      </c>
      <c r="CN34" s="17">
        <v>15.48732</v>
      </c>
    </row>
    <row r="35" spans="1:92" s="2" customFormat="1" ht="18.75" x14ac:dyDescent="0.3">
      <c r="A35" s="15" t="s">
        <v>1004</v>
      </c>
      <c r="B35" s="15" t="s">
        <v>2766</v>
      </c>
      <c r="C35" s="15" t="s">
        <v>2767</v>
      </c>
      <c r="D35" s="16" t="s">
        <v>2768</v>
      </c>
      <c r="E35" s="15" t="s">
        <v>2507</v>
      </c>
      <c r="F35" s="15" t="s">
        <v>2508</v>
      </c>
      <c r="G35" s="15" t="s">
        <v>2508</v>
      </c>
      <c r="H35" s="15" t="s">
        <v>2508</v>
      </c>
      <c r="I35" s="15" t="s">
        <v>2769</v>
      </c>
      <c r="J35" s="15" t="s">
        <v>2770</v>
      </c>
      <c r="K35" s="15" t="s">
        <v>2771</v>
      </c>
      <c r="L35" s="17" t="s">
        <v>3994</v>
      </c>
      <c r="M35" s="15"/>
      <c r="N35" s="18"/>
      <c r="O35" s="15"/>
      <c r="P35" s="17"/>
      <c r="Q35" s="15" t="s">
        <v>2760</v>
      </c>
      <c r="R35" s="18">
        <v>45835</v>
      </c>
      <c r="S35" s="17">
        <v>80.38</v>
      </c>
      <c r="T35" s="17">
        <v>11514.011200000001</v>
      </c>
      <c r="U35" s="17">
        <v>1.29E-2</v>
      </c>
      <c r="V35" s="17">
        <v>80.25</v>
      </c>
      <c r="W35" s="17">
        <v>84.58</v>
      </c>
      <c r="X35" s="17">
        <v>61.96</v>
      </c>
      <c r="Y35" s="17"/>
      <c r="Z35" s="18">
        <v>45785</v>
      </c>
      <c r="AA35" s="17">
        <v>3.5</v>
      </c>
      <c r="AB35" s="16" t="s">
        <v>2772</v>
      </c>
      <c r="AC35" s="16" t="s">
        <v>2773</v>
      </c>
      <c r="AD35" s="16" t="s">
        <v>2774</v>
      </c>
      <c r="AE35" s="16" t="s">
        <v>2775</v>
      </c>
      <c r="AF35" s="18">
        <v>45702</v>
      </c>
      <c r="AG35" s="18">
        <v>45786</v>
      </c>
      <c r="AH35" s="18">
        <v>45789</v>
      </c>
      <c r="AI35" s="17"/>
      <c r="AJ35" s="17">
        <v>4.3499999999999996</v>
      </c>
      <c r="AK35" s="17"/>
      <c r="AL35" s="17">
        <v>4.3499999999999996</v>
      </c>
      <c r="AM35" s="17">
        <v>1.29</v>
      </c>
      <c r="AN35" s="17">
        <v>11.81</v>
      </c>
      <c r="AO35" s="17">
        <v>-9.9400000000000002E-2</v>
      </c>
      <c r="AP35" s="18">
        <v>45657</v>
      </c>
      <c r="AQ35" s="17">
        <v>1.04</v>
      </c>
      <c r="AR35" s="17">
        <v>3256.1</v>
      </c>
      <c r="AS35" s="17">
        <v>146.19999999999999</v>
      </c>
      <c r="AT35" s="17">
        <v>2.5</v>
      </c>
      <c r="AU35" s="15" t="s">
        <v>2516</v>
      </c>
      <c r="AV35" s="17" t="s">
        <v>2517</v>
      </c>
      <c r="AW35" s="15" t="s">
        <v>2517</v>
      </c>
      <c r="AX35" s="15" t="s">
        <v>2518</v>
      </c>
      <c r="AY35" s="15" t="s">
        <v>2753</v>
      </c>
      <c r="AZ35" s="16"/>
      <c r="BA35" s="16"/>
      <c r="BB35" s="17"/>
      <c r="BC35" s="17"/>
      <c r="BD35" s="17"/>
      <c r="BE35" s="17"/>
      <c r="BF35" s="15"/>
      <c r="BG35" s="15" t="s">
        <v>2650</v>
      </c>
      <c r="BH35" s="15" t="s">
        <v>2754</v>
      </c>
      <c r="BI35" s="15" t="s">
        <v>2765</v>
      </c>
      <c r="BJ35" s="15"/>
      <c r="BK35" s="15" t="s">
        <v>2621</v>
      </c>
      <c r="BL35" s="15"/>
      <c r="BM35" s="15"/>
      <c r="BN35" s="18">
        <v>45478</v>
      </c>
      <c r="BO35" s="15" t="s">
        <v>2525</v>
      </c>
      <c r="BP35" s="18"/>
      <c r="BQ35" s="18">
        <v>39255</v>
      </c>
      <c r="BR35" s="17"/>
      <c r="BS35" s="18"/>
      <c r="BT35" s="15"/>
      <c r="BU35" s="18"/>
      <c r="BV35" s="15"/>
      <c r="BW35" s="18"/>
      <c r="BX35" s="17"/>
      <c r="BY35" s="15"/>
      <c r="BZ35" s="15"/>
      <c r="CA35" s="15"/>
      <c r="CB35" s="15"/>
      <c r="CC35" s="15"/>
      <c r="CD35" s="17" t="s">
        <v>2711</v>
      </c>
      <c r="CE35" s="15" t="s">
        <v>2527</v>
      </c>
      <c r="CF35" s="17" t="s">
        <v>2518</v>
      </c>
      <c r="CG35" s="17">
        <v>4.3499999999999996</v>
      </c>
      <c r="CH35" s="17">
        <v>12.40287</v>
      </c>
      <c r="CI35" s="17"/>
      <c r="CJ35" s="17"/>
      <c r="CK35" s="17"/>
      <c r="CL35" s="17"/>
      <c r="CM35" s="17"/>
      <c r="CN35" s="17"/>
    </row>
    <row r="36" spans="1:92" s="2" customFormat="1" ht="18.75" x14ac:dyDescent="0.3">
      <c r="A36" s="15" t="s">
        <v>986</v>
      </c>
      <c r="B36" s="15" t="s">
        <v>2574</v>
      </c>
      <c r="C36" s="15" t="s">
        <v>2575</v>
      </c>
      <c r="D36" s="16" t="s">
        <v>2576</v>
      </c>
      <c r="E36" s="15" t="s">
        <v>2507</v>
      </c>
      <c r="F36" s="15" t="s">
        <v>2508</v>
      </c>
      <c r="G36" s="15" t="s">
        <v>2508</v>
      </c>
      <c r="H36" s="15" t="s">
        <v>2508</v>
      </c>
      <c r="I36" s="15" t="s">
        <v>2574</v>
      </c>
      <c r="J36" s="15" t="s">
        <v>2577</v>
      </c>
      <c r="K36" s="15" t="s">
        <v>2578</v>
      </c>
      <c r="L36" s="17" t="s">
        <v>3994</v>
      </c>
      <c r="M36" s="15"/>
      <c r="N36" s="18"/>
      <c r="O36" s="15"/>
      <c r="P36" s="17"/>
      <c r="Q36" s="15" t="s">
        <v>2579</v>
      </c>
      <c r="R36" s="18">
        <v>45835</v>
      </c>
      <c r="S36" s="17">
        <v>30.58</v>
      </c>
      <c r="T36" s="17">
        <v>22338.325000000001</v>
      </c>
      <c r="U36" s="17">
        <v>5.04E-2</v>
      </c>
      <c r="V36" s="17">
        <v>19.662337999999998</v>
      </c>
      <c r="W36" s="17">
        <v>32.700000000000003</v>
      </c>
      <c r="X36" s="17">
        <v>26.18</v>
      </c>
      <c r="Y36" s="17">
        <v>0.81546666670000001</v>
      </c>
      <c r="Z36" s="18">
        <v>45789</v>
      </c>
      <c r="AA36" s="17">
        <v>1.4</v>
      </c>
      <c r="AB36" s="16" t="s">
        <v>2580</v>
      </c>
      <c r="AC36" s="16" t="s">
        <v>2581</v>
      </c>
      <c r="AD36" s="16" t="s">
        <v>2580</v>
      </c>
      <c r="AE36" s="16"/>
      <c r="AF36" s="18">
        <v>45715</v>
      </c>
      <c r="AG36" s="18">
        <v>45790</v>
      </c>
      <c r="AH36" s="18">
        <v>45791</v>
      </c>
      <c r="AI36" s="17"/>
      <c r="AJ36" s="17">
        <v>4.58</v>
      </c>
      <c r="AK36" s="17"/>
      <c r="AL36" s="17">
        <v>4.58</v>
      </c>
      <c r="AM36" s="17">
        <v>5.04</v>
      </c>
      <c r="AN36" s="17">
        <v>7.46</v>
      </c>
      <c r="AO36" s="17">
        <v>0.85750000000000004</v>
      </c>
      <c r="AP36" s="18">
        <v>45657</v>
      </c>
      <c r="AQ36" s="17">
        <v>1.4</v>
      </c>
      <c r="AR36" s="17">
        <v>44692</v>
      </c>
      <c r="AS36" s="17">
        <v>1098</v>
      </c>
      <c r="AT36" s="17">
        <v>1.25</v>
      </c>
      <c r="AU36" s="15" t="s">
        <v>2516</v>
      </c>
      <c r="AV36" s="17" t="s">
        <v>2517</v>
      </c>
      <c r="AW36" s="15" t="s">
        <v>2517</v>
      </c>
      <c r="AX36" s="15" t="s">
        <v>2518</v>
      </c>
      <c r="AY36" s="15" t="s">
        <v>2582</v>
      </c>
      <c r="AZ36" s="16"/>
      <c r="BA36" s="16"/>
      <c r="BB36" s="17"/>
      <c r="BC36" s="17"/>
      <c r="BD36" s="17"/>
      <c r="BE36" s="17"/>
      <c r="BF36" s="15"/>
      <c r="BG36" s="15" t="s">
        <v>2548</v>
      </c>
      <c r="BH36" s="15" t="s">
        <v>2548</v>
      </c>
      <c r="BI36" s="15" t="s">
        <v>2561</v>
      </c>
      <c r="BJ36" s="15"/>
      <c r="BK36" s="15" t="s">
        <v>2550</v>
      </c>
      <c r="BL36" s="15"/>
      <c r="BM36" s="15" t="s">
        <v>2551</v>
      </c>
      <c r="BN36" s="18">
        <v>45749</v>
      </c>
      <c r="BO36" s="15" t="s">
        <v>2525</v>
      </c>
      <c r="BP36" s="18"/>
      <c r="BQ36" s="18">
        <v>36727</v>
      </c>
      <c r="BR36" s="17"/>
      <c r="BS36" s="18"/>
      <c r="BT36" s="15"/>
      <c r="BU36" s="18"/>
      <c r="BV36" s="15"/>
      <c r="BW36" s="18"/>
      <c r="BX36" s="17"/>
      <c r="BY36" s="15"/>
      <c r="BZ36" s="15"/>
      <c r="CA36" s="15"/>
      <c r="CB36" s="15"/>
      <c r="CC36" s="15"/>
      <c r="CD36" s="17" t="s">
        <v>2573</v>
      </c>
      <c r="CE36" s="15" t="s">
        <v>2527</v>
      </c>
      <c r="CF36" s="17" t="s">
        <v>2518</v>
      </c>
      <c r="CG36" s="17">
        <v>4.58</v>
      </c>
      <c r="CH36" s="17">
        <v>-0.70028000000000001</v>
      </c>
      <c r="CI36" s="17">
        <v>23.66667</v>
      </c>
      <c r="CJ36" s="17">
        <v>-22.504650000000002</v>
      </c>
      <c r="CK36" s="17">
        <v>70.708560000000006</v>
      </c>
      <c r="CL36" s="17">
        <v>-13.496420000000001</v>
      </c>
      <c r="CM36" s="17">
        <v>37.176270000000002</v>
      </c>
      <c r="CN36" s="17">
        <v>-11.65687</v>
      </c>
    </row>
    <row r="37" spans="1:92" s="2" customFormat="1" ht="18.75" x14ac:dyDescent="0.3">
      <c r="A37" s="15" t="s">
        <v>1006</v>
      </c>
      <c r="B37" s="15" t="s">
        <v>2788</v>
      </c>
      <c r="C37" s="15" t="s">
        <v>2789</v>
      </c>
      <c r="D37" s="16"/>
      <c r="E37" s="15" t="s">
        <v>2507</v>
      </c>
      <c r="F37" s="15" t="s">
        <v>2508</v>
      </c>
      <c r="G37" s="15" t="s">
        <v>2508</v>
      </c>
      <c r="H37" s="15" t="s">
        <v>2508</v>
      </c>
      <c r="I37" s="15" t="s">
        <v>2788</v>
      </c>
      <c r="J37" s="15" t="s">
        <v>2790</v>
      </c>
      <c r="K37" s="15" t="s">
        <v>2791</v>
      </c>
      <c r="L37" s="17" t="s">
        <v>3994</v>
      </c>
      <c r="M37" s="15"/>
      <c r="N37" s="18"/>
      <c r="O37" s="15"/>
      <c r="P37" s="17"/>
      <c r="Q37" s="15" t="s">
        <v>2792</v>
      </c>
      <c r="R37" s="18">
        <v>45835</v>
      </c>
      <c r="S37" s="17">
        <v>176.58</v>
      </c>
      <c r="T37" s="17">
        <v>101828.3817</v>
      </c>
      <c r="U37" s="17">
        <v>3.2399999999999998E-2</v>
      </c>
      <c r="V37" s="17">
        <v>31.888112</v>
      </c>
      <c r="W37" s="17">
        <v>187.12</v>
      </c>
      <c r="X37" s="17">
        <v>153.41999999999999</v>
      </c>
      <c r="Y37" s="17">
        <v>0.94427807490000004</v>
      </c>
      <c r="Z37" s="18">
        <v>45796</v>
      </c>
      <c r="AA37" s="17">
        <v>3.3</v>
      </c>
      <c r="AB37" s="16" t="s">
        <v>2793</v>
      </c>
      <c r="AC37" s="16" t="s">
        <v>2794</v>
      </c>
      <c r="AD37" s="16" t="s">
        <v>2795</v>
      </c>
      <c r="AE37" s="16" t="s">
        <v>2796</v>
      </c>
      <c r="AF37" s="18">
        <v>45714</v>
      </c>
      <c r="AG37" s="18">
        <v>45797</v>
      </c>
      <c r="AH37" s="18">
        <v>45798</v>
      </c>
      <c r="AI37" s="17"/>
      <c r="AJ37" s="17">
        <v>1.87</v>
      </c>
      <c r="AK37" s="17"/>
      <c r="AL37" s="17">
        <v>1.87</v>
      </c>
      <c r="AM37" s="17">
        <v>3.24</v>
      </c>
      <c r="AN37" s="17">
        <v>3.87</v>
      </c>
      <c r="AO37" s="17">
        <v>1.4360999999999999</v>
      </c>
      <c r="AP37" s="18">
        <v>45657</v>
      </c>
      <c r="AQ37" s="17">
        <v>5.72</v>
      </c>
      <c r="AR37" s="17">
        <v>27057.8</v>
      </c>
      <c r="AS37" s="17">
        <v>3306.1</v>
      </c>
      <c r="AT37" s="17">
        <v>2.9091</v>
      </c>
      <c r="AU37" s="15" t="s">
        <v>2516</v>
      </c>
      <c r="AV37" s="17" t="s">
        <v>2517</v>
      </c>
      <c r="AW37" s="15" t="s">
        <v>2517</v>
      </c>
      <c r="AX37" s="15" t="s">
        <v>2518</v>
      </c>
      <c r="AY37" s="15" t="s">
        <v>2797</v>
      </c>
      <c r="AZ37" s="16"/>
      <c r="BA37" s="16"/>
      <c r="BB37" s="17"/>
      <c r="BC37" s="17"/>
      <c r="BD37" s="17"/>
      <c r="BE37" s="17"/>
      <c r="BF37" s="15"/>
      <c r="BG37" s="15" t="s">
        <v>2798</v>
      </c>
      <c r="BH37" s="15" t="s">
        <v>2799</v>
      </c>
      <c r="BI37" s="15" t="s">
        <v>2800</v>
      </c>
      <c r="BJ37" s="15"/>
      <c r="BK37" s="15" t="s">
        <v>2523</v>
      </c>
      <c r="BL37" s="15"/>
      <c r="BM37" s="15" t="s">
        <v>2801</v>
      </c>
      <c r="BN37" s="18">
        <v>45771</v>
      </c>
      <c r="BO37" s="15" t="s">
        <v>2525</v>
      </c>
      <c r="BP37" s="18"/>
      <c r="BQ37" s="18">
        <v>32511</v>
      </c>
      <c r="BR37" s="17"/>
      <c r="BS37" s="18"/>
      <c r="BT37" s="15"/>
      <c r="BU37" s="18"/>
      <c r="BV37" s="15"/>
      <c r="BW37" s="18"/>
      <c r="BX37" s="17"/>
      <c r="BY37" s="15"/>
      <c r="BZ37" s="15"/>
      <c r="CA37" s="15"/>
      <c r="CB37" s="15"/>
      <c r="CC37" s="15"/>
      <c r="CD37" s="17" t="s">
        <v>2526</v>
      </c>
      <c r="CE37" s="15" t="s">
        <v>2527</v>
      </c>
      <c r="CF37" s="17" t="s">
        <v>2518</v>
      </c>
      <c r="CG37" s="17">
        <v>1.87</v>
      </c>
      <c r="CH37" s="17">
        <v>-0.17488000000000001</v>
      </c>
      <c r="CI37" s="17">
        <v>35.24924</v>
      </c>
      <c r="CJ37" s="17">
        <v>-3.1176599999999999</v>
      </c>
      <c r="CK37" s="17">
        <v>16.253260000000001</v>
      </c>
      <c r="CL37" s="17">
        <v>8.5182300000000009</v>
      </c>
      <c r="CM37" s="17">
        <v>30.447209999999998</v>
      </c>
      <c r="CN37" s="17">
        <v>5.7591599999999996</v>
      </c>
    </row>
    <row r="38" spans="1:92" s="2" customFormat="1" ht="18.75" x14ac:dyDescent="0.3">
      <c r="A38" s="15" t="s">
        <v>1031</v>
      </c>
      <c r="B38" s="15" t="s">
        <v>3026</v>
      </c>
      <c r="C38" s="15" t="s">
        <v>3027</v>
      </c>
      <c r="D38" s="16" t="s">
        <v>3028</v>
      </c>
      <c r="E38" s="15" t="s">
        <v>2507</v>
      </c>
      <c r="F38" s="15" t="s">
        <v>2508</v>
      </c>
      <c r="G38" s="15" t="s">
        <v>2535</v>
      </c>
      <c r="H38" s="15" t="s">
        <v>2508</v>
      </c>
      <c r="I38" s="15" t="s">
        <v>3026</v>
      </c>
      <c r="J38" s="15" t="s">
        <v>3029</v>
      </c>
      <c r="K38" s="15" t="s">
        <v>3035</v>
      </c>
      <c r="L38" s="17" t="s">
        <v>3994</v>
      </c>
      <c r="M38" s="15"/>
      <c r="N38" s="18"/>
      <c r="O38" s="15"/>
      <c r="P38" s="17"/>
      <c r="Q38" s="15" t="s">
        <v>3030</v>
      </c>
      <c r="R38" s="18">
        <v>45835</v>
      </c>
      <c r="S38" s="17">
        <v>178.2</v>
      </c>
      <c r="T38" s="17">
        <v>140302.14790000001</v>
      </c>
      <c r="U38" s="17">
        <v>3.15E-2</v>
      </c>
      <c r="V38" s="17">
        <v>28.891266000000002</v>
      </c>
      <c r="W38" s="17">
        <v>178.66</v>
      </c>
      <c r="X38" s="17">
        <v>124.72</v>
      </c>
      <c r="Y38" s="17">
        <v>1.08</v>
      </c>
      <c r="Z38" s="18">
        <v>45769</v>
      </c>
      <c r="AA38" s="17">
        <v>3</v>
      </c>
      <c r="AB38" s="16" t="s">
        <v>3031</v>
      </c>
      <c r="AC38" s="16" t="s">
        <v>3032</v>
      </c>
      <c r="AD38" s="16" t="s">
        <v>3036</v>
      </c>
      <c r="AE38" s="16"/>
      <c r="AF38" s="18">
        <v>45708</v>
      </c>
      <c r="AG38" s="18">
        <v>45770</v>
      </c>
      <c r="AH38" s="18">
        <v>45771</v>
      </c>
      <c r="AI38" s="17"/>
      <c r="AJ38" s="17">
        <v>1.1200000000000001</v>
      </c>
      <c r="AK38" s="17"/>
      <c r="AL38" s="17">
        <v>1.1200000000000001</v>
      </c>
      <c r="AM38" s="17">
        <v>3.15</v>
      </c>
      <c r="AN38" s="17">
        <v>3.73</v>
      </c>
      <c r="AO38" s="17">
        <v>1.1924999999999999</v>
      </c>
      <c r="AP38" s="18">
        <v>45747</v>
      </c>
      <c r="AQ38" s="17">
        <v>5.61</v>
      </c>
      <c r="AR38" s="17">
        <v>69942</v>
      </c>
      <c r="AS38" s="17">
        <v>4430</v>
      </c>
      <c r="AT38" s="17">
        <v>1.8</v>
      </c>
      <c r="AU38" s="15" t="s">
        <v>2516</v>
      </c>
      <c r="AV38" s="17" t="s">
        <v>2517</v>
      </c>
      <c r="AW38" s="15" t="s">
        <v>2517</v>
      </c>
      <c r="AX38" s="15" t="s">
        <v>2518</v>
      </c>
      <c r="AY38" s="15" t="s">
        <v>2582</v>
      </c>
      <c r="AZ38" s="16"/>
      <c r="BA38" s="16"/>
      <c r="BB38" s="17"/>
      <c r="BC38" s="17"/>
      <c r="BD38" s="17"/>
      <c r="BE38" s="17"/>
      <c r="BF38" s="15"/>
      <c r="BG38" s="15" t="s">
        <v>2587</v>
      </c>
      <c r="BH38" s="15" t="s">
        <v>3033</v>
      </c>
      <c r="BI38" s="15" t="s">
        <v>3034</v>
      </c>
      <c r="BJ38" s="15"/>
      <c r="BK38" s="15" t="s">
        <v>2632</v>
      </c>
      <c r="BL38" s="15"/>
      <c r="BM38" s="15" t="s">
        <v>3037</v>
      </c>
      <c r="BN38" s="18">
        <v>45785</v>
      </c>
      <c r="BO38" s="15" t="s">
        <v>2525</v>
      </c>
      <c r="BP38" s="18"/>
      <c r="BQ38" s="18">
        <v>36717</v>
      </c>
      <c r="BR38" s="17"/>
      <c r="BS38" s="18"/>
      <c r="BT38" s="15"/>
      <c r="BU38" s="18"/>
      <c r="BV38" s="15"/>
      <c r="BW38" s="18"/>
      <c r="BX38" s="17"/>
      <c r="BY38" s="15"/>
      <c r="BZ38" s="15"/>
      <c r="CA38" s="15"/>
      <c r="CB38" s="15"/>
      <c r="CC38" s="15"/>
      <c r="CD38" s="17" t="s">
        <v>2573</v>
      </c>
      <c r="CE38" s="15" t="s">
        <v>2527</v>
      </c>
      <c r="CF38" s="17" t="s">
        <v>2518</v>
      </c>
      <c r="CG38" s="17">
        <v>1.1200000000000001</v>
      </c>
      <c r="CH38" s="17">
        <v>12.734299999999999</v>
      </c>
      <c r="CI38" s="17">
        <v>27.52657</v>
      </c>
      <c r="CJ38" s="17">
        <v>0.1424</v>
      </c>
      <c r="CK38" s="17">
        <v>25.150369999999999</v>
      </c>
      <c r="CL38" s="17">
        <v>-31.192519999999998</v>
      </c>
      <c r="CM38" s="17">
        <v>57.37256</v>
      </c>
      <c r="CN38" s="17">
        <v>2.9638599999999999</v>
      </c>
    </row>
    <row r="39" spans="1:92" s="2" customFormat="1" ht="18.75" x14ac:dyDescent="0.3">
      <c r="A39" s="15" t="s">
        <v>1017</v>
      </c>
      <c r="B39" s="15" t="s">
        <v>2902</v>
      </c>
      <c r="C39" s="15" t="s">
        <v>2903</v>
      </c>
      <c r="D39" s="16" t="s">
        <v>2904</v>
      </c>
      <c r="E39" s="15" t="s">
        <v>2507</v>
      </c>
      <c r="F39" s="15" t="s">
        <v>2508</v>
      </c>
      <c r="G39" s="15" t="s">
        <v>2508</v>
      </c>
      <c r="H39" s="15" t="s">
        <v>2508</v>
      </c>
      <c r="I39" s="15" t="s">
        <v>2902</v>
      </c>
      <c r="J39" s="15" t="s">
        <v>2905</v>
      </c>
      <c r="K39" s="15" t="s">
        <v>2906</v>
      </c>
      <c r="L39" s="17" t="s">
        <v>3994</v>
      </c>
      <c r="M39" s="15"/>
      <c r="N39" s="18"/>
      <c r="O39" s="15"/>
      <c r="P39" s="17"/>
      <c r="Q39" s="15" t="s">
        <v>2896</v>
      </c>
      <c r="R39" s="18">
        <v>45835</v>
      </c>
      <c r="S39" s="17">
        <v>41.96</v>
      </c>
      <c r="T39" s="17">
        <v>91297.767200000002</v>
      </c>
      <c r="U39" s="17">
        <v>7.7299999999999994E-2</v>
      </c>
      <c r="V39" s="17">
        <v>12.790666999999999</v>
      </c>
      <c r="W39" s="17">
        <v>42.98</v>
      </c>
      <c r="X39" s="17">
        <v>30</v>
      </c>
      <c r="Y39" s="17">
        <v>0.92219780220000003</v>
      </c>
      <c r="Z39" s="18">
        <v>45782</v>
      </c>
      <c r="AA39" s="17">
        <v>2.15</v>
      </c>
      <c r="AB39" s="16" t="s">
        <v>2907</v>
      </c>
      <c r="AC39" s="16" t="s">
        <v>2908</v>
      </c>
      <c r="AD39" s="16" t="s">
        <v>2909</v>
      </c>
      <c r="AE39" s="16" t="s">
        <v>2910</v>
      </c>
      <c r="AF39" s="18">
        <v>45715</v>
      </c>
      <c r="AG39" s="18">
        <v>45783</v>
      </c>
      <c r="AH39" s="18">
        <v>45784</v>
      </c>
      <c r="AI39" s="17"/>
      <c r="AJ39" s="17">
        <v>5.12</v>
      </c>
      <c r="AK39" s="17"/>
      <c r="AL39" s="17">
        <v>5.12</v>
      </c>
      <c r="AM39" s="17">
        <v>7.73</v>
      </c>
      <c r="AN39" s="17"/>
      <c r="AO39" s="17">
        <v>0.88959999999999995</v>
      </c>
      <c r="AP39" s="18">
        <v>45657</v>
      </c>
      <c r="AQ39" s="17">
        <v>3.5</v>
      </c>
      <c r="AR39" s="17">
        <v>89823</v>
      </c>
      <c r="AS39" s="17">
        <v>7886</v>
      </c>
      <c r="AT39" s="17">
        <v>1.98</v>
      </c>
      <c r="AU39" s="15" t="s">
        <v>2516</v>
      </c>
      <c r="AV39" s="17" t="s">
        <v>2517</v>
      </c>
      <c r="AW39" s="15" t="s">
        <v>2517</v>
      </c>
      <c r="AX39" s="15" t="s">
        <v>2518</v>
      </c>
      <c r="AY39" s="15" t="s">
        <v>2650</v>
      </c>
      <c r="AZ39" s="16"/>
      <c r="BA39" s="16"/>
      <c r="BB39" s="17"/>
      <c r="BC39" s="17"/>
      <c r="BD39" s="17"/>
      <c r="BE39" s="17"/>
      <c r="BF39" s="15"/>
      <c r="BG39" s="15" t="s">
        <v>2650</v>
      </c>
      <c r="BH39" s="15" t="s">
        <v>2890</v>
      </c>
      <c r="BI39" s="15" t="s">
        <v>2891</v>
      </c>
      <c r="BJ39" s="15"/>
      <c r="BK39" s="15" t="s">
        <v>2550</v>
      </c>
      <c r="BL39" s="15"/>
      <c r="BM39" s="15" t="s">
        <v>2892</v>
      </c>
      <c r="BN39" s="18">
        <v>45751</v>
      </c>
      <c r="BO39" s="15" t="s">
        <v>2525</v>
      </c>
      <c r="BP39" s="18"/>
      <c r="BQ39" s="18">
        <v>32511</v>
      </c>
      <c r="BR39" s="17"/>
      <c r="BS39" s="18"/>
      <c r="BT39" s="15"/>
      <c r="BU39" s="18"/>
      <c r="BV39" s="15"/>
      <c r="BW39" s="18"/>
      <c r="BX39" s="17"/>
      <c r="BY39" s="15"/>
      <c r="BZ39" s="15"/>
      <c r="CA39" s="15"/>
      <c r="CB39" s="15"/>
      <c r="CC39" s="15"/>
      <c r="CD39" s="17" t="s">
        <v>2526</v>
      </c>
      <c r="CE39" s="15" t="s">
        <v>2527</v>
      </c>
      <c r="CF39" s="17" t="s">
        <v>2518</v>
      </c>
      <c r="CG39" s="17">
        <v>5.12</v>
      </c>
      <c r="CH39" s="17">
        <v>23.092569999999998</v>
      </c>
      <c r="CI39" s="17">
        <v>19.708310000000001</v>
      </c>
      <c r="CJ39" s="17">
        <v>5.38476</v>
      </c>
      <c r="CK39" s="17">
        <v>41.528289999999998</v>
      </c>
      <c r="CL39" s="17">
        <v>-19.386700000000001</v>
      </c>
      <c r="CM39" s="17">
        <v>40.258780000000002</v>
      </c>
      <c r="CN39" s="17">
        <v>-18.665859999999999</v>
      </c>
    </row>
    <row r="40" spans="1:92" s="2" customFormat="1" ht="18.75" x14ac:dyDescent="0.3">
      <c r="A40" s="15" t="s">
        <v>995</v>
      </c>
      <c r="B40" s="15" t="s">
        <v>2678</v>
      </c>
      <c r="C40" s="15" t="s">
        <v>2679</v>
      </c>
      <c r="D40" s="16" t="s">
        <v>2680</v>
      </c>
      <c r="E40" s="15" t="s">
        <v>2507</v>
      </c>
      <c r="F40" s="15" t="s">
        <v>2508</v>
      </c>
      <c r="G40" s="15" t="s">
        <v>2508</v>
      </c>
      <c r="H40" s="15" t="s">
        <v>2508</v>
      </c>
      <c r="I40" s="15" t="s">
        <v>2681</v>
      </c>
      <c r="J40" s="15" t="s">
        <v>2682</v>
      </c>
      <c r="K40" s="15" t="s">
        <v>2683</v>
      </c>
      <c r="L40" s="17" t="s">
        <v>3994</v>
      </c>
      <c r="M40" s="15"/>
      <c r="N40" s="18"/>
      <c r="O40" s="15"/>
      <c r="P40" s="17"/>
      <c r="Q40" s="15" t="s">
        <v>2684</v>
      </c>
      <c r="R40" s="18">
        <v>45835</v>
      </c>
      <c r="S40" s="17">
        <v>76.900000000000006</v>
      </c>
      <c r="T40" s="17">
        <v>86903.820999999996</v>
      </c>
      <c r="U40" s="17">
        <v>0.1235</v>
      </c>
      <c r="V40" s="17">
        <v>8.1220850000000002</v>
      </c>
      <c r="W40" s="17">
        <v>81.58</v>
      </c>
      <c r="X40" s="17">
        <v>54.63</v>
      </c>
      <c r="Y40" s="17">
        <v>0.82688172039999996</v>
      </c>
      <c r="Z40" s="18">
        <v>45796</v>
      </c>
      <c r="AA40" s="17">
        <v>4.79</v>
      </c>
      <c r="AB40" s="16" t="s">
        <v>2685</v>
      </c>
      <c r="AC40" s="16" t="s">
        <v>2686</v>
      </c>
      <c r="AD40" s="16" t="s">
        <v>2687</v>
      </c>
      <c r="AE40" s="16" t="s">
        <v>2688</v>
      </c>
      <c r="AF40" s="18">
        <v>45716</v>
      </c>
      <c r="AG40" s="18">
        <v>45797</v>
      </c>
      <c r="AH40" s="18">
        <v>45798</v>
      </c>
      <c r="AI40" s="17"/>
      <c r="AJ40" s="17">
        <v>6.23</v>
      </c>
      <c r="AK40" s="17"/>
      <c r="AL40" s="17">
        <v>6.23</v>
      </c>
      <c r="AM40" s="17">
        <v>12.35</v>
      </c>
      <c r="AN40" s="17">
        <v>12.51</v>
      </c>
      <c r="AO40" s="17">
        <v>2.1655000000000002</v>
      </c>
      <c r="AP40" s="18">
        <v>45747</v>
      </c>
      <c r="AQ40" s="17">
        <v>9.5</v>
      </c>
      <c r="AR40" s="17">
        <v>66347</v>
      </c>
      <c r="AS40" s="17">
        <v>11536</v>
      </c>
      <c r="AT40" s="17">
        <v>4.5999999999999996</v>
      </c>
      <c r="AU40" s="15" t="s">
        <v>2516</v>
      </c>
      <c r="AV40" s="17" t="s">
        <v>2517</v>
      </c>
      <c r="AW40" s="15" t="s">
        <v>2517</v>
      </c>
      <c r="AX40" s="15" t="s">
        <v>2518</v>
      </c>
      <c r="AY40" s="15" t="s">
        <v>2650</v>
      </c>
      <c r="AZ40" s="16"/>
      <c r="BA40" s="16"/>
      <c r="BB40" s="17"/>
      <c r="BC40" s="17"/>
      <c r="BD40" s="17"/>
      <c r="BE40" s="17"/>
      <c r="BF40" s="15"/>
      <c r="BG40" s="15" t="s">
        <v>2650</v>
      </c>
      <c r="BH40" s="15" t="s">
        <v>2661</v>
      </c>
      <c r="BI40" s="15" t="s">
        <v>2662</v>
      </c>
      <c r="BJ40" s="15"/>
      <c r="BK40" s="15" t="s">
        <v>2550</v>
      </c>
      <c r="BL40" s="15"/>
      <c r="BM40" s="15" t="s">
        <v>2663</v>
      </c>
      <c r="BN40" s="18">
        <v>45772</v>
      </c>
      <c r="BO40" s="15" t="s">
        <v>2525</v>
      </c>
      <c r="BP40" s="18"/>
      <c r="BQ40" s="18">
        <v>33984</v>
      </c>
      <c r="BR40" s="17"/>
      <c r="BS40" s="18"/>
      <c r="BT40" s="15"/>
      <c r="BU40" s="18"/>
      <c r="BV40" s="15"/>
      <c r="BW40" s="18"/>
      <c r="BX40" s="17"/>
      <c r="BY40" s="15"/>
      <c r="BZ40" s="15"/>
      <c r="CA40" s="15"/>
      <c r="CB40" s="15"/>
      <c r="CC40" s="15"/>
      <c r="CD40" s="17" t="s">
        <v>2526</v>
      </c>
      <c r="CE40" s="15" t="s">
        <v>2527</v>
      </c>
      <c r="CF40" s="17" t="s">
        <v>2518</v>
      </c>
      <c r="CG40" s="17">
        <v>6.23</v>
      </c>
      <c r="CH40" s="17">
        <v>1.9651700000000001</v>
      </c>
      <c r="CI40" s="17">
        <v>24.863849999999999</v>
      </c>
      <c r="CJ40" s="17">
        <v>-6.3353599999999997</v>
      </c>
      <c r="CK40" s="17">
        <v>47.152299999999997</v>
      </c>
      <c r="CL40" s="17">
        <v>-18.408100000000001</v>
      </c>
      <c r="CM40" s="17">
        <v>41.481949999999998</v>
      </c>
      <c r="CN40" s="17">
        <v>-31.734940000000002</v>
      </c>
    </row>
    <row r="41" spans="1:92" s="2" customFormat="1" ht="18.75" x14ac:dyDescent="0.3">
      <c r="A41" s="15" t="s">
        <v>982</v>
      </c>
      <c r="B41" s="15" t="s">
        <v>2504</v>
      </c>
      <c r="C41" s="15" t="s">
        <v>2505</v>
      </c>
      <c r="D41" s="16" t="s">
        <v>2506</v>
      </c>
      <c r="E41" s="15" t="s">
        <v>2507</v>
      </c>
      <c r="F41" s="15" t="s">
        <v>2508</v>
      </c>
      <c r="G41" s="15" t="s">
        <v>2508</v>
      </c>
      <c r="H41" s="15" t="s">
        <v>2508</v>
      </c>
      <c r="I41" s="15" t="s">
        <v>2504</v>
      </c>
      <c r="J41" s="15" t="s">
        <v>2509</v>
      </c>
      <c r="K41" s="15" t="s">
        <v>2510</v>
      </c>
      <c r="L41" s="17" t="s">
        <v>3994</v>
      </c>
      <c r="M41" s="15"/>
      <c r="N41" s="18"/>
      <c r="O41" s="15"/>
      <c r="P41" s="17"/>
      <c r="Q41" s="15" t="s">
        <v>2511</v>
      </c>
      <c r="R41" s="18">
        <v>45835</v>
      </c>
      <c r="S41" s="17">
        <v>69.5</v>
      </c>
      <c r="T41" s="17">
        <v>44709.198100000001</v>
      </c>
      <c r="U41" s="17">
        <v>4.4999999999999998E-2</v>
      </c>
      <c r="V41" s="17">
        <v>24.038339000000001</v>
      </c>
      <c r="W41" s="17">
        <v>77.180000000000007</v>
      </c>
      <c r="X41" s="17">
        <v>56.74</v>
      </c>
      <c r="Y41" s="17">
        <v>1.0072463768</v>
      </c>
      <c r="Z41" s="18">
        <v>45782</v>
      </c>
      <c r="AA41" s="17">
        <v>2.15</v>
      </c>
      <c r="AB41" s="16" t="s">
        <v>2512</v>
      </c>
      <c r="AC41" s="16" t="s">
        <v>2513</v>
      </c>
      <c r="AD41" s="16" t="s">
        <v>2514</v>
      </c>
      <c r="AE41" s="16" t="s">
        <v>2515</v>
      </c>
      <c r="AF41" s="18">
        <v>45714</v>
      </c>
      <c r="AG41" s="18">
        <v>45783</v>
      </c>
      <c r="AH41" s="18">
        <v>45784</v>
      </c>
      <c r="AI41" s="17"/>
      <c r="AJ41" s="17">
        <v>3.09</v>
      </c>
      <c r="AK41" s="17"/>
      <c r="AL41" s="17">
        <v>3.09</v>
      </c>
      <c r="AM41" s="17">
        <v>4.5</v>
      </c>
      <c r="AN41" s="17">
        <v>5.26</v>
      </c>
      <c r="AO41" s="17">
        <v>0</v>
      </c>
      <c r="AP41" s="18">
        <v>45657</v>
      </c>
      <c r="AQ41" s="17">
        <v>3.13</v>
      </c>
      <c r="AR41" s="17">
        <v>27376</v>
      </c>
      <c r="AS41" s="17">
        <v>2021</v>
      </c>
      <c r="AT41" s="17">
        <v>2.1</v>
      </c>
      <c r="AU41" s="15" t="s">
        <v>2516</v>
      </c>
      <c r="AV41" s="17" t="s">
        <v>2517</v>
      </c>
      <c r="AW41" s="15" t="s">
        <v>2517</v>
      </c>
      <c r="AX41" s="15" t="s">
        <v>2518</v>
      </c>
      <c r="AY41" s="15" t="s">
        <v>2519</v>
      </c>
      <c r="AZ41" s="16"/>
      <c r="BA41" s="16"/>
      <c r="BB41" s="17"/>
      <c r="BC41" s="17"/>
      <c r="BD41" s="17"/>
      <c r="BE41" s="17"/>
      <c r="BF41" s="15"/>
      <c r="BG41" s="15" t="s">
        <v>2520</v>
      </c>
      <c r="BH41" s="15" t="s">
        <v>2521</v>
      </c>
      <c r="BI41" s="15" t="s">
        <v>2522</v>
      </c>
      <c r="BJ41" s="15"/>
      <c r="BK41" s="15" t="s">
        <v>2523</v>
      </c>
      <c r="BL41" s="15"/>
      <c r="BM41" s="15" t="s">
        <v>2524</v>
      </c>
      <c r="BN41" s="18">
        <v>45748</v>
      </c>
      <c r="BO41" s="15" t="s">
        <v>2525</v>
      </c>
      <c r="BP41" s="18"/>
      <c r="BQ41" s="18">
        <v>32511</v>
      </c>
      <c r="BR41" s="17"/>
      <c r="BS41" s="18"/>
      <c r="BT41" s="15"/>
      <c r="BU41" s="18"/>
      <c r="BV41" s="15"/>
      <c r="BW41" s="18"/>
      <c r="BX41" s="17"/>
      <c r="BY41" s="15"/>
      <c r="BZ41" s="15"/>
      <c r="CA41" s="15"/>
      <c r="CB41" s="15"/>
      <c r="CC41" s="15"/>
      <c r="CD41" s="17" t="s">
        <v>2526</v>
      </c>
      <c r="CE41" s="15" t="s">
        <v>2527</v>
      </c>
      <c r="CF41" s="17" t="s">
        <v>2518</v>
      </c>
      <c r="CG41" s="17">
        <v>3.09</v>
      </c>
      <c r="CH41" s="17">
        <v>14.553509999999999</v>
      </c>
      <c r="CI41" s="17">
        <v>23.258179999999999</v>
      </c>
      <c r="CJ41" s="17">
        <v>-6.2648799999999998</v>
      </c>
      <c r="CK41" s="17">
        <v>5.1525299999999996</v>
      </c>
      <c r="CL41" s="17">
        <v>-24.411370000000002</v>
      </c>
      <c r="CM41" s="17">
        <v>23.297029999999999</v>
      </c>
      <c r="CN41" s="17">
        <v>-9.3495399999999993</v>
      </c>
    </row>
    <row r="42" spans="1:92" s="2" customFormat="1" ht="18.75" x14ac:dyDescent="0.3">
      <c r="A42" s="15" t="s">
        <v>1046</v>
      </c>
      <c r="B42" s="15" t="s">
        <v>3158</v>
      </c>
      <c r="C42" s="15" t="s">
        <v>3159</v>
      </c>
      <c r="D42" s="16" t="s">
        <v>3160</v>
      </c>
      <c r="E42" s="15" t="s">
        <v>2507</v>
      </c>
      <c r="F42" s="15" t="s">
        <v>2508</v>
      </c>
      <c r="G42" s="15" t="s">
        <v>2508</v>
      </c>
      <c r="H42" s="15" t="s">
        <v>2508</v>
      </c>
      <c r="I42" s="15" t="s">
        <v>3158</v>
      </c>
      <c r="J42" s="15" t="s">
        <v>3161</v>
      </c>
      <c r="K42" s="15" t="s">
        <v>3162</v>
      </c>
      <c r="L42" s="17" t="s">
        <v>3994</v>
      </c>
      <c r="M42" s="15"/>
      <c r="N42" s="18"/>
      <c r="O42" s="15"/>
      <c r="P42" s="17"/>
      <c r="Q42" s="15" t="s">
        <v>3163</v>
      </c>
      <c r="R42" s="18">
        <v>45835</v>
      </c>
      <c r="S42" s="17">
        <v>234.3</v>
      </c>
      <c r="T42" s="17">
        <v>108047.2934</v>
      </c>
      <c r="U42" s="17">
        <v>2.1899999999999999E-2</v>
      </c>
      <c r="V42" s="17">
        <v>47.699804999999998</v>
      </c>
      <c r="W42" s="17">
        <v>298</v>
      </c>
      <c r="X42" s="17">
        <v>188.25</v>
      </c>
      <c r="Y42" s="17">
        <v>1.3016666667000001</v>
      </c>
      <c r="Z42" s="18">
        <v>45784</v>
      </c>
      <c r="AA42" s="17">
        <v>3.95</v>
      </c>
      <c r="AB42" s="16" t="s">
        <v>3164</v>
      </c>
      <c r="AC42" s="16" t="s">
        <v>3165</v>
      </c>
      <c r="AD42" s="16" t="s">
        <v>3166</v>
      </c>
      <c r="AE42" s="16" t="s">
        <v>3167</v>
      </c>
      <c r="AF42" s="18">
        <v>45701</v>
      </c>
      <c r="AG42" s="18">
        <v>45785</v>
      </c>
      <c r="AH42" s="18">
        <v>45813</v>
      </c>
      <c r="AI42" s="17"/>
      <c r="AJ42" s="17">
        <v>1.69</v>
      </c>
      <c r="AK42" s="17"/>
      <c r="AL42" s="17">
        <v>1.69</v>
      </c>
      <c r="AM42" s="17">
        <v>2.19</v>
      </c>
      <c r="AN42" s="17">
        <v>3.32</v>
      </c>
      <c r="AO42" s="17">
        <v>1.3847</v>
      </c>
      <c r="AP42" s="18">
        <v>45657</v>
      </c>
      <c r="AQ42" s="17">
        <v>5.13</v>
      </c>
      <c r="AR42" s="17">
        <v>26508</v>
      </c>
      <c r="AS42" s="17">
        <v>2359</v>
      </c>
      <c r="AT42" s="17">
        <v>3.95</v>
      </c>
      <c r="AU42" s="15" t="s">
        <v>2516</v>
      </c>
      <c r="AV42" s="17" t="s">
        <v>2517</v>
      </c>
      <c r="AW42" s="15" t="s">
        <v>2517</v>
      </c>
      <c r="AX42" s="15" t="s">
        <v>2518</v>
      </c>
      <c r="AY42" s="15" t="s">
        <v>2825</v>
      </c>
      <c r="AZ42" s="16"/>
      <c r="BA42" s="16"/>
      <c r="BB42" s="17"/>
      <c r="BC42" s="17"/>
      <c r="BD42" s="17"/>
      <c r="BE42" s="17"/>
      <c r="BF42" s="15"/>
      <c r="BG42" s="15" t="s">
        <v>2825</v>
      </c>
      <c r="BH42" s="15" t="s">
        <v>3156</v>
      </c>
      <c r="BI42" s="15" t="s">
        <v>3168</v>
      </c>
      <c r="BJ42" s="15"/>
      <c r="BK42" s="15" t="s">
        <v>2523</v>
      </c>
      <c r="BL42" s="15"/>
      <c r="BM42" s="15" t="s">
        <v>2860</v>
      </c>
      <c r="BN42" s="18">
        <v>45797</v>
      </c>
      <c r="BO42" s="15" t="s">
        <v>2525</v>
      </c>
      <c r="BP42" s="18"/>
      <c r="BQ42" s="18">
        <v>32511</v>
      </c>
      <c r="BR42" s="17"/>
      <c r="BS42" s="18"/>
      <c r="BT42" s="15"/>
      <c r="BU42" s="18"/>
      <c r="BV42" s="15"/>
      <c r="BW42" s="18"/>
      <c r="BX42" s="17"/>
      <c r="BY42" s="15"/>
      <c r="BZ42" s="15"/>
      <c r="CA42" s="15"/>
      <c r="CB42" s="15"/>
      <c r="CC42" s="15"/>
      <c r="CD42" s="17" t="s">
        <v>2526</v>
      </c>
      <c r="CE42" s="15" t="s">
        <v>2527</v>
      </c>
      <c r="CF42" s="17" t="s">
        <v>2518</v>
      </c>
      <c r="CG42" s="17">
        <v>1.69</v>
      </c>
      <c r="CH42" s="17">
        <v>31.910789999999999</v>
      </c>
      <c r="CI42" s="17">
        <v>9.2375900000000009</v>
      </c>
      <c r="CJ42" s="17">
        <v>-8.2941699999999994</v>
      </c>
      <c r="CK42" s="17">
        <v>47.644060000000003</v>
      </c>
      <c r="CL42" s="17">
        <v>-5.2282799999999998</v>
      </c>
      <c r="CM42" s="17">
        <v>24.798549999999999</v>
      </c>
      <c r="CN42" s="17">
        <v>-2.5837300000000001</v>
      </c>
    </row>
    <row r="43" spans="1:92" s="2" customFormat="1" ht="18.75" x14ac:dyDescent="0.3">
      <c r="A43" s="15" t="s">
        <v>1061</v>
      </c>
      <c r="B43" s="15" t="s">
        <v>3296</v>
      </c>
      <c r="C43" s="15" t="s">
        <v>3297</v>
      </c>
      <c r="D43" s="16" t="s">
        <v>3298</v>
      </c>
      <c r="E43" s="15" t="s">
        <v>2507</v>
      </c>
      <c r="F43" s="15" t="s">
        <v>2508</v>
      </c>
      <c r="G43" s="15" t="s">
        <v>2508</v>
      </c>
      <c r="H43" s="15" t="s">
        <v>2508</v>
      </c>
      <c r="I43" s="15" t="s">
        <v>3296</v>
      </c>
      <c r="J43" s="15" t="s">
        <v>3299</v>
      </c>
      <c r="K43" s="15" t="s">
        <v>3300</v>
      </c>
      <c r="L43" s="17" t="s">
        <v>3994</v>
      </c>
      <c r="M43" s="15"/>
      <c r="N43" s="18"/>
      <c r="O43" s="15"/>
      <c r="P43" s="17"/>
      <c r="Q43" s="15" t="s">
        <v>2866</v>
      </c>
      <c r="R43" s="18">
        <v>45835</v>
      </c>
      <c r="S43" s="17">
        <v>2275</v>
      </c>
      <c r="T43" s="17">
        <v>238499.52040000001</v>
      </c>
      <c r="U43" s="17">
        <v>1.9300000000000001E-2</v>
      </c>
      <c r="V43" s="17">
        <v>55.345339000000003</v>
      </c>
      <c r="W43" s="17">
        <v>2957</v>
      </c>
      <c r="X43" s="17">
        <v>1888</v>
      </c>
      <c r="Y43" s="17">
        <v>1.4398734177000001</v>
      </c>
      <c r="Z43" s="18">
        <v>45782</v>
      </c>
      <c r="AA43" s="17">
        <v>22.5</v>
      </c>
      <c r="AB43" s="16" t="s">
        <v>3301</v>
      </c>
      <c r="AC43" s="16" t="s">
        <v>3302</v>
      </c>
      <c r="AD43" s="16" t="s">
        <v>3303</v>
      </c>
      <c r="AE43" s="16" t="s">
        <v>3304</v>
      </c>
      <c r="AF43" s="18">
        <v>45702</v>
      </c>
      <c r="AG43" s="18">
        <v>45783</v>
      </c>
      <c r="AH43" s="18">
        <v>45784</v>
      </c>
      <c r="AI43" s="17"/>
      <c r="AJ43" s="17">
        <v>0.7</v>
      </c>
      <c r="AK43" s="17"/>
      <c r="AL43" s="17">
        <v>0.7</v>
      </c>
      <c r="AM43" s="17">
        <v>1.93</v>
      </c>
      <c r="AN43" s="17">
        <v>1.98</v>
      </c>
      <c r="AO43" s="17">
        <v>1.8352999999999999</v>
      </c>
      <c r="AP43" s="18">
        <v>45657</v>
      </c>
      <c r="AQ43" s="17">
        <v>43.87</v>
      </c>
      <c r="AR43" s="17">
        <v>15170</v>
      </c>
      <c r="AS43" s="17">
        <v>4603</v>
      </c>
      <c r="AT43" s="17">
        <v>15</v>
      </c>
      <c r="AU43" s="15" t="s">
        <v>2516</v>
      </c>
      <c r="AV43" s="17" t="s">
        <v>2517</v>
      </c>
      <c r="AW43" s="15" t="s">
        <v>2517</v>
      </c>
      <c r="AX43" s="15" t="s">
        <v>2518</v>
      </c>
      <c r="AY43" s="15" t="s">
        <v>2785</v>
      </c>
      <c r="AZ43" s="16"/>
      <c r="BA43" s="16"/>
      <c r="BB43" s="17"/>
      <c r="BC43" s="17"/>
      <c r="BD43" s="17"/>
      <c r="BE43" s="17"/>
      <c r="BF43" s="15"/>
      <c r="BG43" s="15" t="s">
        <v>2618</v>
      </c>
      <c r="BH43" s="15" t="s">
        <v>2619</v>
      </c>
      <c r="BI43" s="15" t="s">
        <v>2870</v>
      </c>
      <c r="BJ43" s="15"/>
      <c r="BK43" s="15" t="s">
        <v>2632</v>
      </c>
      <c r="BL43" s="15"/>
      <c r="BM43" s="15" t="s">
        <v>2860</v>
      </c>
      <c r="BN43" s="18">
        <v>45764</v>
      </c>
      <c r="BO43" s="15" t="s">
        <v>2525</v>
      </c>
      <c r="BP43" s="18"/>
      <c r="BQ43" s="18">
        <v>34123</v>
      </c>
      <c r="BR43" s="17"/>
      <c r="BS43" s="18"/>
      <c r="BT43" s="15"/>
      <c r="BU43" s="18"/>
      <c r="BV43" s="15"/>
      <c r="BW43" s="18"/>
      <c r="BX43" s="17"/>
      <c r="BY43" s="15"/>
      <c r="BZ43" s="15"/>
      <c r="CA43" s="15"/>
      <c r="CB43" s="15"/>
      <c r="CC43" s="15"/>
      <c r="CD43" s="17" t="s">
        <v>2526</v>
      </c>
      <c r="CE43" s="15" t="s">
        <v>2527</v>
      </c>
      <c r="CF43" s="17" t="s">
        <v>2518</v>
      </c>
      <c r="CG43" s="17">
        <v>0.7</v>
      </c>
      <c r="CH43" s="17">
        <v>22.316030000000001</v>
      </c>
      <c r="CI43" s="17">
        <v>33.688580000000002</v>
      </c>
      <c r="CJ43" s="17">
        <v>-5.4036499999999998</v>
      </c>
      <c r="CK43" s="17">
        <v>75.142110000000002</v>
      </c>
      <c r="CL43" s="17">
        <v>32.715400000000002</v>
      </c>
      <c r="CM43" s="17">
        <v>38.356020000000001</v>
      </c>
      <c r="CN43" s="17">
        <v>10.67787</v>
      </c>
    </row>
    <row r="44" spans="1:92" s="2" customFormat="1" ht="18.75" x14ac:dyDescent="0.3">
      <c r="A44" s="15" t="s">
        <v>1013</v>
      </c>
      <c r="B44" s="15" t="s">
        <v>2861</v>
      </c>
      <c r="C44" s="15" t="s">
        <v>2862</v>
      </c>
      <c r="D44" s="16" t="s">
        <v>2863</v>
      </c>
      <c r="E44" s="15" t="s">
        <v>2507</v>
      </c>
      <c r="F44" s="15" t="s">
        <v>2508</v>
      </c>
      <c r="G44" s="15" t="s">
        <v>2508</v>
      </c>
      <c r="H44" s="15" t="s">
        <v>2508</v>
      </c>
      <c r="I44" s="15" t="s">
        <v>2861</v>
      </c>
      <c r="J44" s="15" t="s">
        <v>2864</v>
      </c>
      <c r="K44" s="15" t="s">
        <v>2865</v>
      </c>
      <c r="L44" s="17" t="s">
        <v>3994</v>
      </c>
      <c r="M44" s="15"/>
      <c r="N44" s="18"/>
      <c r="O44" s="15"/>
      <c r="P44" s="17"/>
      <c r="Q44" s="15" t="s">
        <v>2866</v>
      </c>
      <c r="R44" s="18">
        <v>45835</v>
      </c>
      <c r="S44" s="17">
        <v>184.2</v>
      </c>
      <c r="T44" s="17">
        <v>22582.402999999998</v>
      </c>
      <c r="U44" s="17">
        <v>5.0200000000000002E-2</v>
      </c>
      <c r="V44" s="17">
        <v>18.653680000000001</v>
      </c>
      <c r="W44" s="17">
        <v>346.9</v>
      </c>
      <c r="X44" s="17">
        <v>149.78</v>
      </c>
      <c r="Y44" s="17">
        <v>0.51166666670000005</v>
      </c>
      <c r="Z44" s="18">
        <v>45782</v>
      </c>
      <c r="AA44" s="17">
        <v>4</v>
      </c>
      <c r="AB44" s="16" t="s">
        <v>2867</v>
      </c>
      <c r="AC44" s="16" t="s">
        <v>2868</v>
      </c>
      <c r="AD44" s="16" t="s">
        <v>2869</v>
      </c>
      <c r="AE44" s="16"/>
      <c r="AF44" s="18">
        <v>45699</v>
      </c>
      <c r="AG44" s="18">
        <v>45783</v>
      </c>
      <c r="AH44" s="18">
        <v>45784</v>
      </c>
      <c r="AI44" s="17"/>
      <c r="AJ44" s="17">
        <v>3.26</v>
      </c>
      <c r="AK44" s="17"/>
      <c r="AL44" s="17">
        <v>3.26</v>
      </c>
      <c r="AM44" s="17">
        <v>5.0199999999999996</v>
      </c>
      <c r="AN44" s="17">
        <v>3.96</v>
      </c>
      <c r="AO44" s="17">
        <v>5.5708000000000002</v>
      </c>
      <c r="AP44" s="18">
        <v>45657</v>
      </c>
      <c r="AQ44" s="17">
        <v>9.24</v>
      </c>
      <c r="AR44" s="17">
        <v>17194</v>
      </c>
      <c r="AS44" s="17">
        <v>1133</v>
      </c>
      <c r="AT44" s="17">
        <v>14</v>
      </c>
      <c r="AU44" s="15" t="s">
        <v>2516</v>
      </c>
      <c r="AV44" s="17" t="s">
        <v>2517</v>
      </c>
      <c r="AW44" s="15" t="s">
        <v>2517</v>
      </c>
      <c r="AX44" s="15" t="s">
        <v>2518</v>
      </c>
      <c r="AY44" s="15" t="s">
        <v>2785</v>
      </c>
      <c r="AZ44" s="16"/>
      <c r="BA44" s="16"/>
      <c r="BB44" s="17"/>
      <c r="BC44" s="17"/>
      <c r="BD44" s="17"/>
      <c r="BE44" s="17"/>
      <c r="BF44" s="15"/>
      <c r="BG44" s="15" t="s">
        <v>2618</v>
      </c>
      <c r="BH44" s="15" t="s">
        <v>2619</v>
      </c>
      <c r="BI44" s="15" t="s">
        <v>2870</v>
      </c>
      <c r="BJ44" s="15"/>
      <c r="BK44" s="15" t="s">
        <v>2550</v>
      </c>
      <c r="BL44" s="15"/>
      <c r="BM44" s="15" t="s">
        <v>2860</v>
      </c>
      <c r="BN44" s="18">
        <v>45771</v>
      </c>
      <c r="BO44" s="15" t="s">
        <v>2525</v>
      </c>
      <c r="BP44" s="18"/>
      <c r="BQ44" s="18">
        <v>32511</v>
      </c>
      <c r="BR44" s="17"/>
      <c r="BS44" s="18"/>
      <c r="BT44" s="15"/>
      <c r="BU44" s="18"/>
      <c r="BV44" s="15"/>
      <c r="BW44" s="18"/>
      <c r="BX44" s="17"/>
      <c r="BY44" s="15"/>
      <c r="BZ44" s="15"/>
      <c r="CA44" s="15"/>
      <c r="CB44" s="15"/>
      <c r="CC44" s="15"/>
      <c r="CD44" s="17" t="s">
        <v>2526</v>
      </c>
      <c r="CE44" s="15" t="s">
        <v>2527</v>
      </c>
      <c r="CF44" s="17" t="s">
        <v>2518</v>
      </c>
      <c r="CG44" s="17">
        <v>3.26</v>
      </c>
      <c r="CH44" s="17">
        <v>-36.779449999999997</v>
      </c>
      <c r="CI44" s="17">
        <v>-13.14406</v>
      </c>
      <c r="CJ44" s="17">
        <v>-31.036919999999999</v>
      </c>
      <c r="CK44" s="17">
        <v>20.272539999999999</v>
      </c>
      <c r="CL44" s="17">
        <v>2.9391699999999998</v>
      </c>
      <c r="CM44" s="17">
        <v>44.727890000000002</v>
      </c>
      <c r="CN44" s="17">
        <v>14.173030000000001</v>
      </c>
    </row>
    <row r="45" spans="1:92" s="2" customFormat="1" ht="18.75" x14ac:dyDescent="0.3">
      <c r="A45" s="15" t="s">
        <v>1048</v>
      </c>
      <c r="B45" s="15" t="s">
        <v>3179</v>
      </c>
      <c r="C45" s="15" t="s">
        <v>3180</v>
      </c>
      <c r="D45" s="16" t="s">
        <v>3181</v>
      </c>
      <c r="E45" s="15" t="s">
        <v>2507</v>
      </c>
      <c r="F45" s="15" t="s">
        <v>2508</v>
      </c>
      <c r="G45" s="15" t="s">
        <v>2508</v>
      </c>
      <c r="H45" s="15" t="s">
        <v>2508</v>
      </c>
      <c r="I45" s="15" t="s">
        <v>3179</v>
      </c>
      <c r="J45" s="15" t="s">
        <v>3182</v>
      </c>
      <c r="K45" s="15" t="s">
        <v>3183</v>
      </c>
      <c r="L45" s="17" t="s">
        <v>3994</v>
      </c>
      <c r="M45" s="15"/>
      <c r="N45" s="18"/>
      <c r="O45" s="15"/>
      <c r="P45" s="17"/>
      <c r="Q45" s="15" t="s">
        <v>3184</v>
      </c>
      <c r="R45" s="18">
        <v>45835</v>
      </c>
      <c r="S45" s="17">
        <v>355.15</v>
      </c>
      <c r="T45" s="17">
        <v>189433.22409999999</v>
      </c>
      <c r="U45" s="17">
        <v>3.3599999999999998E-2</v>
      </c>
      <c r="V45" s="17">
        <v>31.163180000000001</v>
      </c>
      <c r="W45" s="17">
        <v>441.35</v>
      </c>
      <c r="X45" s="17">
        <v>316.3</v>
      </c>
      <c r="Y45" s="17">
        <v>0.86621951220000004</v>
      </c>
      <c r="Z45" s="18">
        <v>45782</v>
      </c>
      <c r="AA45" s="17">
        <v>7</v>
      </c>
      <c r="AB45" s="16" t="s">
        <v>3185</v>
      </c>
      <c r="AC45" s="16" t="s">
        <v>3186</v>
      </c>
      <c r="AD45" s="16" t="s">
        <v>3187</v>
      </c>
      <c r="AE45" s="16" t="s">
        <v>3063</v>
      </c>
      <c r="AF45" s="18">
        <v>45695</v>
      </c>
      <c r="AG45" s="18">
        <v>45783</v>
      </c>
      <c r="AH45" s="18">
        <v>45784</v>
      </c>
      <c r="AI45" s="17"/>
      <c r="AJ45" s="17">
        <v>1.97</v>
      </c>
      <c r="AK45" s="17"/>
      <c r="AL45" s="17">
        <v>1.97</v>
      </c>
      <c r="AM45" s="17">
        <v>3.36</v>
      </c>
      <c r="AN45" s="17">
        <v>3.67</v>
      </c>
      <c r="AO45" s="17">
        <v>1.544</v>
      </c>
      <c r="AP45" s="18">
        <v>45657</v>
      </c>
      <c r="AQ45" s="17">
        <v>11.95</v>
      </c>
      <c r="AR45" s="17">
        <v>43486.8</v>
      </c>
      <c r="AS45" s="17">
        <v>6408.7</v>
      </c>
      <c r="AT45" s="17">
        <v>6.6</v>
      </c>
      <c r="AU45" s="15" t="s">
        <v>2516</v>
      </c>
      <c r="AV45" s="17" t="s">
        <v>2517</v>
      </c>
      <c r="AW45" s="15" t="s">
        <v>2517</v>
      </c>
      <c r="AX45" s="15" t="s">
        <v>2518</v>
      </c>
      <c r="AY45" s="15" t="s">
        <v>2519</v>
      </c>
      <c r="AZ45" s="16"/>
      <c r="BA45" s="16"/>
      <c r="BB45" s="17"/>
      <c r="BC45" s="17"/>
      <c r="BD45" s="17"/>
      <c r="BE45" s="17"/>
      <c r="BF45" s="15"/>
      <c r="BG45" s="15" t="s">
        <v>2618</v>
      </c>
      <c r="BH45" s="15" t="s">
        <v>2619</v>
      </c>
      <c r="BI45" s="15" t="s">
        <v>3188</v>
      </c>
      <c r="BJ45" s="15"/>
      <c r="BK45" s="15" t="s">
        <v>2523</v>
      </c>
      <c r="BL45" s="15"/>
      <c r="BM45" s="15" t="s">
        <v>3189</v>
      </c>
      <c r="BN45" s="18">
        <v>45770</v>
      </c>
      <c r="BO45" s="15" t="s">
        <v>2525</v>
      </c>
      <c r="BP45" s="18"/>
      <c r="BQ45" s="18">
        <v>32511</v>
      </c>
      <c r="BR45" s="17"/>
      <c r="BS45" s="18"/>
      <c r="BT45" s="15"/>
      <c r="BU45" s="18"/>
      <c r="BV45" s="15"/>
      <c r="BW45" s="18"/>
      <c r="BX45" s="17"/>
      <c r="BY45" s="15"/>
      <c r="BZ45" s="15"/>
      <c r="CA45" s="15"/>
      <c r="CB45" s="15"/>
      <c r="CC45" s="15"/>
      <c r="CD45" s="17" t="s">
        <v>2526</v>
      </c>
      <c r="CE45" s="15" t="s">
        <v>2527</v>
      </c>
      <c r="CF45" s="17" t="s">
        <v>2518</v>
      </c>
      <c r="CG45" s="17">
        <v>1.97</v>
      </c>
      <c r="CH45" s="17">
        <v>-22.678349999999998</v>
      </c>
      <c r="CI45" s="17">
        <v>36.885489999999997</v>
      </c>
      <c r="CJ45" s="17">
        <v>-18.839189999999999</v>
      </c>
      <c r="CK45" s="17">
        <v>35.440800000000003</v>
      </c>
      <c r="CL45" s="17">
        <v>19.18561</v>
      </c>
      <c r="CM45" s="17">
        <v>33.126240000000003</v>
      </c>
      <c r="CN45" s="17">
        <v>10.7056</v>
      </c>
    </row>
    <row r="46" spans="1:92" s="2" customFormat="1" ht="18.75" x14ac:dyDescent="0.3">
      <c r="A46" s="15" t="s">
        <v>1053</v>
      </c>
      <c r="B46" s="15" t="s">
        <v>3221</v>
      </c>
      <c r="C46" s="15" t="s">
        <v>3222</v>
      </c>
      <c r="D46" s="16" t="s">
        <v>3223</v>
      </c>
      <c r="E46" s="15" t="s">
        <v>2507</v>
      </c>
      <c r="F46" s="15" t="s">
        <v>2508</v>
      </c>
      <c r="G46" s="15" t="s">
        <v>2508</v>
      </c>
      <c r="H46" s="15" t="s">
        <v>2508</v>
      </c>
      <c r="I46" s="15" t="s">
        <v>3221</v>
      </c>
      <c r="J46" s="15" t="s">
        <v>3224</v>
      </c>
      <c r="K46" s="15" t="s">
        <v>3225</v>
      </c>
      <c r="L46" s="17" t="s">
        <v>3994</v>
      </c>
      <c r="M46" s="15"/>
      <c r="N46" s="18"/>
      <c r="O46" s="15"/>
      <c r="P46" s="17"/>
      <c r="Q46" s="15" t="s">
        <v>2866</v>
      </c>
      <c r="R46" s="18">
        <v>45835</v>
      </c>
      <c r="S46" s="17">
        <v>449.3</v>
      </c>
      <c r="T46" s="17">
        <v>223419.37719999999</v>
      </c>
      <c r="U46" s="17">
        <v>5.5899999999999998E-2</v>
      </c>
      <c r="V46" s="17">
        <v>19.038615</v>
      </c>
      <c r="W46" s="17">
        <v>762.7</v>
      </c>
      <c r="X46" s="17">
        <v>436.55</v>
      </c>
      <c r="Y46" s="17">
        <v>0.72467741939999997</v>
      </c>
      <c r="Z46" s="18">
        <v>45771</v>
      </c>
      <c r="AA46" s="17">
        <v>7.5</v>
      </c>
      <c r="AB46" s="16" t="s">
        <v>3226</v>
      </c>
      <c r="AC46" s="16" t="s">
        <v>3227</v>
      </c>
      <c r="AD46" s="16" t="s">
        <v>3228</v>
      </c>
      <c r="AE46" s="16" t="s">
        <v>3229</v>
      </c>
      <c r="AF46" s="18">
        <v>45726</v>
      </c>
      <c r="AG46" s="18">
        <v>45772</v>
      </c>
      <c r="AH46" s="18">
        <v>45775</v>
      </c>
      <c r="AI46" s="17"/>
      <c r="AJ46" s="17">
        <v>2.89</v>
      </c>
      <c r="AK46" s="17"/>
      <c r="AL46" s="17">
        <v>2.89</v>
      </c>
      <c r="AM46" s="17">
        <v>5.59</v>
      </c>
      <c r="AN46" s="17">
        <v>5.29</v>
      </c>
      <c r="AO46" s="17">
        <v>2.6854</v>
      </c>
      <c r="AP46" s="18">
        <v>45657</v>
      </c>
      <c r="AQ46" s="17">
        <v>25.12</v>
      </c>
      <c r="AR46" s="17">
        <v>84682</v>
      </c>
      <c r="AS46" s="17">
        <v>12550</v>
      </c>
      <c r="AT46" s="17">
        <v>13</v>
      </c>
      <c r="AU46" s="15" t="s">
        <v>2516</v>
      </c>
      <c r="AV46" s="17" t="s">
        <v>2517</v>
      </c>
      <c r="AW46" s="15" t="s">
        <v>2517</v>
      </c>
      <c r="AX46" s="15" t="s">
        <v>2518</v>
      </c>
      <c r="AY46" s="15" t="s">
        <v>2785</v>
      </c>
      <c r="AZ46" s="16"/>
      <c r="BA46" s="16"/>
      <c r="BB46" s="17"/>
      <c r="BC46" s="17"/>
      <c r="BD46" s="17"/>
      <c r="BE46" s="17"/>
      <c r="BF46" s="15"/>
      <c r="BG46" s="15" t="s">
        <v>2618</v>
      </c>
      <c r="BH46" s="15" t="s">
        <v>2619</v>
      </c>
      <c r="BI46" s="15" t="s">
        <v>2870</v>
      </c>
      <c r="BJ46" s="15"/>
      <c r="BK46" s="15" t="s">
        <v>2523</v>
      </c>
      <c r="BL46" s="15"/>
      <c r="BM46" s="15" t="s">
        <v>2860</v>
      </c>
      <c r="BN46" s="18">
        <v>45776</v>
      </c>
      <c r="BO46" s="15" t="s">
        <v>2525</v>
      </c>
      <c r="BP46" s="18"/>
      <c r="BQ46" s="18">
        <v>32511</v>
      </c>
      <c r="BR46" s="17"/>
      <c r="BS46" s="18"/>
      <c r="BT46" s="15"/>
      <c r="BU46" s="18"/>
      <c r="BV46" s="15"/>
      <c r="BW46" s="18"/>
      <c r="BX46" s="17"/>
      <c r="BY46" s="15"/>
      <c r="BZ46" s="15"/>
      <c r="CA46" s="15"/>
      <c r="CB46" s="15"/>
      <c r="CC46" s="15"/>
      <c r="CD46" s="17" t="s">
        <v>2526</v>
      </c>
      <c r="CE46" s="15" t="s">
        <v>2527</v>
      </c>
      <c r="CF46" s="17" t="s">
        <v>2518</v>
      </c>
      <c r="CG46" s="17">
        <v>2.89</v>
      </c>
      <c r="CH46" s="17">
        <v>-11.60033</v>
      </c>
      <c r="CI46" s="17">
        <v>9.7367299999999997</v>
      </c>
      <c r="CJ46" s="17">
        <v>-4.8280599999999998</v>
      </c>
      <c r="CK46" s="17">
        <v>43.668039999999998</v>
      </c>
      <c r="CL46" s="17">
        <v>24.456779999999998</v>
      </c>
      <c r="CM46" s="17">
        <v>62.819519999999997</v>
      </c>
      <c r="CN46" s="17">
        <v>7.4164599999999998</v>
      </c>
    </row>
    <row r="47" spans="1:92" s="2" customFormat="1" ht="18.75" x14ac:dyDescent="0.3">
      <c r="A47" s="15" t="s">
        <v>1055</v>
      </c>
      <c r="B47" s="15" t="s">
        <v>3240</v>
      </c>
      <c r="C47" s="15" t="s">
        <v>3241</v>
      </c>
      <c r="D47" s="16" t="s">
        <v>3242</v>
      </c>
      <c r="E47" s="15" t="s">
        <v>2507</v>
      </c>
      <c r="F47" s="15" t="s">
        <v>2508</v>
      </c>
      <c r="G47" s="15" t="s">
        <v>2508</v>
      </c>
      <c r="H47" s="15" t="s">
        <v>2508</v>
      </c>
      <c r="I47" s="15" t="s">
        <v>3240</v>
      </c>
      <c r="J47" s="15" t="s">
        <v>3243</v>
      </c>
      <c r="K47" s="15" t="s">
        <v>3244</v>
      </c>
      <c r="L47" s="17" t="s">
        <v>3994</v>
      </c>
      <c r="M47" s="15"/>
      <c r="N47" s="18"/>
      <c r="O47" s="15"/>
      <c r="P47" s="17"/>
      <c r="Q47" s="15" t="s">
        <v>3245</v>
      </c>
      <c r="R47" s="18">
        <v>45835</v>
      </c>
      <c r="S47" s="17">
        <v>86.02</v>
      </c>
      <c r="T47" s="17">
        <v>21647.346799999999</v>
      </c>
      <c r="U47" s="17">
        <v>5.0700000000000002E-2</v>
      </c>
      <c r="V47" s="17">
        <v>20.869579999999999</v>
      </c>
      <c r="W47" s="17">
        <v>141.1</v>
      </c>
      <c r="X47" s="17">
        <v>83.04</v>
      </c>
      <c r="Y47" s="17">
        <v>0.71090909089999998</v>
      </c>
      <c r="Z47" s="18">
        <v>45861</v>
      </c>
      <c r="AA47" s="17">
        <v>2.35</v>
      </c>
      <c r="AB47" s="16" t="s">
        <v>3246</v>
      </c>
      <c r="AC47" s="16" t="s">
        <v>3247</v>
      </c>
      <c r="AD47" s="16" t="s">
        <v>3248</v>
      </c>
      <c r="AE47" s="16" t="s">
        <v>3249</v>
      </c>
      <c r="AF47" s="18">
        <v>45764</v>
      </c>
      <c r="AG47" s="18">
        <v>45862</v>
      </c>
      <c r="AH47" s="18">
        <v>45863</v>
      </c>
      <c r="AI47" s="17"/>
      <c r="AJ47" s="17">
        <v>5.46</v>
      </c>
      <c r="AK47" s="17"/>
      <c r="AL47" s="17">
        <v>5.46</v>
      </c>
      <c r="AM47" s="17">
        <v>5.07</v>
      </c>
      <c r="AN47" s="17">
        <v>8.65</v>
      </c>
      <c r="AO47" s="17">
        <v>0.35</v>
      </c>
      <c r="AP47" s="18">
        <v>45657</v>
      </c>
      <c r="AQ47" s="17">
        <v>4.3600000000000003</v>
      </c>
      <c r="AR47" s="17">
        <v>11183</v>
      </c>
      <c r="AS47" s="17">
        <v>1097</v>
      </c>
      <c r="AT47" s="17">
        <v>4.7</v>
      </c>
      <c r="AU47" s="15" t="s">
        <v>2516</v>
      </c>
      <c r="AV47" s="17" t="s">
        <v>2517</v>
      </c>
      <c r="AW47" s="15" t="s">
        <v>2517</v>
      </c>
      <c r="AX47" s="15" t="s">
        <v>2518</v>
      </c>
      <c r="AY47" s="15" t="s">
        <v>2519</v>
      </c>
      <c r="AZ47" s="16"/>
      <c r="BA47" s="16"/>
      <c r="BB47" s="17"/>
      <c r="BC47" s="17"/>
      <c r="BD47" s="17"/>
      <c r="BE47" s="17"/>
      <c r="BF47" s="15"/>
      <c r="BG47" s="15" t="s">
        <v>2520</v>
      </c>
      <c r="BH47" s="15" t="s">
        <v>2521</v>
      </c>
      <c r="BI47" s="15" t="s">
        <v>3239</v>
      </c>
      <c r="BJ47" s="15"/>
      <c r="BK47" s="15" t="s">
        <v>2550</v>
      </c>
      <c r="BL47" s="15"/>
      <c r="BM47" s="15" t="s">
        <v>2846</v>
      </c>
      <c r="BN47" s="18">
        <v>45698</v>
      </c>
      <c r="BO47" s="15" t="s">
        <v>2525</v>
      </c>
      <c r="BP47" s="18"/>
      <c r="BQ47" s="18">
        <v>32511</v>
      </c>
      <c r="BR47" s="17"/>
      <c r="BS47" s="18"/>
      <c r="BT47" s="15"/>
      <c r="BU47" s="18"/>
      <c r="BV47" s="15"/>
      <c r="BW47" s="18"/>
      <c r="BX47" s="17"/>
      <c r="BY47" s="15"/>
      <c r="BZ47" s="15"/>
      <c r="CA47" s="15"/>
      <c r="CB47" s="15"/>
      <c r="CC47" s="15"/>
      <c r="CD47" s="17" t="s">
        <v>2526</v>
      </c>
      <c r="CE47" s="15" t="s">
        <v>2527</v>
      </c>
      <c r="CF47" s="17" t="s">
        <v>2518</v>
      </c>
      <c r="CG47" s="17">
        <v>5.46</v>
      </c>
      <c r="CH47" s="17">
        <v>-28.82629</v>
      </c>
      <c r="CI47" s="17">
        <v>-10.503399999999999</v>
      </c>
      <c r="CJ47" s="17">
        <v>-11.17258</v>
      </c>
      <c r="CK47" s="17">
        <v>36.875</v>
      </c>
      <c r="CL47" s="17">
        <v>3.764E-2</v>
      </c>
      <c r="CM47" s="17">
        <v>13.412419999999999</v>
      </c>
      <c r="CN47" s="17">
        <v>10.3903</v>
      </c>
    </row>
    <row r="48" spans="1:92" s="2" customFormat="1" ht="18.75" x14ac:dyDescent="0.3">
      <c r="A48" s="15" t="s">
        <v>1032</v>
      </c>
      <c r="B48" s="15" t="s">
        <v>3038</v>
      </c>
      <c r="C48" s="15" t="s">
        <v>3039</v>
      </c>
      <c r="D48" s="16" t="s">
        <v>3040</v>
      </c>
      <c r="E48" s="15" t="s">
        <v>2507</v>
      </c>
      <c r="F48" s="15" t="s">
        <v>2508</v>
      </c>
      <c r="G48" s="15" t="s">
        <v>2508</v>
      </c>
      <c r="H48" s="15" t="s">
        <v>2508</v>
      </c>
      <c r="I48" s="15" t="s">
        <v>3038</v>
      </c>
      <c r="J48" s="15" t="s">
        <v>3041</v>
      </c>
      <c r="K48" s="15" t="s">
        <v>3042</v>
      </c>
      <c r="L48" s="17" t="s">
        <v>3994</v>
      </c>
      <c r="M48" s="15"/>
      <c r="N48" s="18"/>
      <c r="O48" s="15"/>
      <c r="P48" s="17"/>
      <c r="Q48" s="15" t="s">
        <v>3030</v>
      </c>
      <c r="R48" s="18">
        <v>45835</v>
      </c>
      <c r="S48" s="17">
        <v>272.2</v>
      </c>
      <c r="T48" s="17">
        <v>113902.6801</v>
      </c>
      <c r="U48" s="17">
        <v>-5.8999999999999999E-3</v>
      </c>
      <c r="V48" s="17"/>
      <c r="W48" s="17">
        <v>272.89999999999998</v>
      </c>
      <c r="X48" s="17">
        <v>184.7</v>
      </c>
      <c r="Y48" s="17">
        <v>0.95174825169999999</v>
      </c>
      <c r="Z48" s="18">
        <v>45804</v>
      </c>
      <c r="AA48" s="17">
        <v>2.9</v>
      </c>
      <c r="AB48" s="16" t="s">
        <v>3043</v>
      </c>
      <c r="AC48" s="16" t="s">
        <v>3044</v>
      </c>
      <c r="AD48" s="16" t="s">
        <v>3045</v>
      </c>
      <c r="AE48" s="16" t="s">
        <v>3046</v>
      </c>
      <c r="AF48" s="18">
        <v>45702</v>
      </c>
      <c r="AG48" s="18">
        <v>45805</v>
      </c>
      <c r="AH48" s="18">
        <v>45810</v>
      </c>
      <c r="AI48" s="17"/>
      <c r="AJ48" s="17">
        <v>1.07</v>
      </c>
      <c r="AK48" s="17"/>
      <c r="AL48" s="17">
        <v>1.07</v>
      </c>
      <c r="AM48" s="17">
        <v>-0.59</v>
      </c>
      <c r="AN48" s="17">
        <v>3.11</v>
      </c>
      <c r="AO48" s="17">
        <v>1.8331999999999999</v>
      </c>
      <c r="AP48" s="18">
        <v>45657</v>
      </c>
      <c r="AQ48" s="17">
        <v>-1.6</v>
      </c>
      <c r="AR48" s="17">
        <v>27716</v>
      </c>
      <c r="AS48" s="17">
        <v>-667</v>
      </c>
      <c r="AT48" s="17">
        <v>2.2000000000000002</v>
      </c>
      <c r="AU48" s="15" t="s">
        <v>2516</v>
      </c>
      <c r="AV48" s="17" t="s">
        <v>2517</v>
      </c>
      <c r="AW48" s="15" t="s">
        <v>2517</v>
      </c>
      <c r="AX48" s="15" t="s">
        <v>2518</v>
      </c>
      <c r="AY48" s="15" t="s">
        <v>2582</v>
      </c>
      <c r="AZ48" s="16"/>
      <c r="BA48" s="16"/>
      <c r="BB48" s="17"/>
      <c r="BC48" s="17"/>
      <c r="BD48" s="17"/>
      <c r="BE48" s="17"/>
      <c r="BF48" s="15"/>
      <c r="BG48" s="15" t="s">
        <v>2587</v>
      </c>
      <c r="BH48" s="15" t="s">
        <v>3033</v>
      </c>
      <c r="BI48" s="15" t="s">
        <v>3034</v>
      </c>
      <c r="BJ48" s="15"/>
      <c r="BK48" s="15" t="s">
        <v>2632</v>
      </c>
      <c r="BL48" s="15"/>
      <c r="BM48" s="15" t="s">
        <v>2596</v>
      </c>
      <c r="BN48" s="18">
        <v>45705</v>
      </c>
      <c r="BO48" s="15" t="s">
        <v>2525</v>
      </c>
      <c r="BP48" s="18"/>
      <c r="BQ48" s="18">
        <v>36367</v>
      </c>
      <c r="BR48" s="17"/>
      <c r="BS48" s="18"/>
      <c r="BT48" s="15"/>
      <c r="BU48" s="18"/>
      <c r="BV48" s="15"/>
      <c r="BW48" s="18"/>
      <c r="BX48" s="17"/>
      <c r="BY48" s="15"/>
      <c r="BZ48" s="15"/>
      <c r="CA48" s="15"/>
      <c r="CB48" s="15"/>
      <c r="CC48" s="15"/>
      <c r="CD48" s="17" t="s">
        <v>2573</v>
      </c>
      <c r="CE48" s="15" t="s">
        <v>2527</v>
      </c>
      <c r="CF48" s="17" t="s">
        <v>2518</v>
      </c>
      <c r="CG48" s="17">
        <v>1.07</v>
      </c>
      <c r="CH48" s="17">
        <v>34.391069999999999</v>
      </c>
      <c r="CI48" s="17">
        <v>37.538490000000003</v>
      </c>
      <c r="CJ48" s="17">
        <v>9.0655800000000006</v>
      </c>
      <c r="CK48" s="17">
        <v>-6.7787800000000002</v>
      </c>
      <c r="CL48" s="17">
        <v>-15.764620000000001</v>
      </c>
      <c r="CM48" s="17">
        <v>32.324480000000001</v>
      </c>
      <c r="CN48" s="17">
        <v>24.548950000000001</v>
      </c>
    </row>
    <row r="49" spans="1:92" s="2" customFormat="1" ht="18.75" x14ac:dyDescent="0.3">
      <c r="A49" s="15" t="s">
        <v>1036</v>
      </c>
      <c r="B49" s="15" t="s">
        <v>3075</v>
      </c>
      <c r="C49" s="15" t="s">
        <v>3080</v>
      </c>
      <c r="D49" s="16" t="s">
        <v>3076</v>
      </c>
      <c r="E49" s="15" t="s">
        <v>2507</v>
      </c>
      <c r="F49" s="15" t="s">
        <v>2508</v>
      </c>
      <c r="G49" s="15" t="s">
        <v>2508</v>
      </c>
      <c r="H49" s="15" t="s">
        <v>2508</v>
      </c>
      <c r="I49" s="15" t="s">
        <v>3075</v>
      </c>
      <c r="J49" s="15" t="s">
        <v>3077</v>
      </c>
      <c r="K49" s="15" t="s">
        <v>3081</v>
      </c>
      <c r="L49" s="17" t="s">
        <v>3994</v>
      </c>
      <c r="M49" s="15"/>
      <c r="N49" s="18"/>
      <c r="O49" s="15"/>
      <c r="P49" s="17"/>
      <c r="Q49" s="15" t="s">
        <v>3078</v>
      </c>
      <c r="R49" s="18">
        <v>45835</v>
      </c>
      <c r="S49" s="17">
        <v>101.1</v>
      </c>
      <c r="T49" s="17">
        <v>50234.522299999997</v>
      </c>
      <c r="U49" s="17">
        <v>5.5800000000000002E-2</v>
      </c>
      <c r="V49" s="17">
        <v>17.524823000000001</v>
      </c>
      <c r="W49" s="17">
        <v>106.65</v>
      </c>
      <c r="X49" s="17">
        <v>70.260000000000005</v>
      </c>
      <c r="Y49" s="17">
        <v>1.2180722892</v>
      </c>
      <c r="Z49" s="18">
        <v>45817</v>
      </c>
      <c r="AA49" s="17">
        <v>2.2000000000000002</v>
      </c>
      <c r="AB49" s="16" t="s">
        <v>3082</v>
      </c>
      <c r="AC49" s="16" t="s">
        <v>3083</v>
      </c>
      <c r="AD49" s="16" t="s">
        <v>3084</v>
      </c>
      <c r="AE49" s="16" t="s">
        <v>3085</v>
      </c>
      <c r="AF49" s="18">
        <v>45715</v>
      </c>
      <c r="AG49" s="18">
        <v>45818</v>
      </c>
      <c r="AH49" s="18">
        <v>45819</v>
      </c>
      <c r="AI49" s="17"/>
      <c r="AJ49" s="17">
        <v>2.1800000000000002</v>
      </c>
      <c r="AK49" s="17"/>
      <c r="AL49" s="17">
        <v>2.1800000000000002</v>
      </c>
      <c r="AM49" s="17">
        <v>5.58</v>
      </c>
      <c r="AN49" s="17">
        <v>7.11</v>
      </c>
      <c r="AO49" s="17">
        <v>3.3109000000000002</v>
      </c>
      <c r="AP49" s="18">
        <v>45657</v>
      </c>
      <c r="AQ49" s="17">
        <v>5.64</v>
      </c>
      <c r="AR49" s="17">
        <v>46571</v>
      </c>
      <c r="AS49" s="17">
        <v>2844</v>
      </c>
      <c r="AT49" s="17">
        <v>2.1</v>
      </c>
      <c r="AU49" s="15" t="s">
        <v>2516</v>
      </c>
      <c r="AV49" s="17" t="s">
        <v>2517</v>
      </c>
      <c r="AW49" s="15" t="s">
        <v>2517</v>
      </c>
      <c r="AX49" s="15" t="s">
        <v>2518</v>
      </c>
      <c r="AY49" s="15" t="s">
        <v>2582</v>
      </c>
      <c r="AZ49" s="16"/>
      <c r="BA49" s="16"/>
      <c r="BB49" s="17"/>
      <c r="BC49" s="17"/>
      <c r="BD49" s="17"/>
      <c r="BE49" s="17"/>
      <c r="BF49" s="15"/>
      <c r="BG49" s="15" t="s">
        <v>2798</v>
      </c>
      <c r="BH49" s="15" t="s">
        <v>3079</v>
      </c>
      <c r="BI49" s="15" t="s">
        <v>3079</v>
      </c>
      <c r="BJ49" s="15"/>
      <c r="BK49" s="15" t="s">
        <v>2550</v>
      </c>
      <c r="BL49" s="15"/>
      <c r="BM49" s="15" t="s">
        <v>2608</v>
      </c>
      <c r="BN49" s="18">
        <v>45796</v>
      </c>
      <c r="BO49" s="15" t="s">
        <v>2525</v>
      </c>
      <c r="BP49" s="18"/>
      <c r="BQ49" s="18">
        <v>32511</v>
      </c>
      <c r="BR49" s="17"/>
      <c r="BS49" s="18"/>
      <c r="BT49" s="15"/>
      <c r="BU49" s="18"/>
      <c r="BV49" s="15"/>
      <c r="BW49" s="18"/>
      <c r="BX49" s="17"/>
      <c r="BY49" s="15"/>
      <c r="BZ49" s="15"/>
      <c r="CA49" s="15"/>
      <c r="CB49" s="15"/>
      <c r="CC49" s="15"/>
      <c r="CD49" s="17" t="s">
        <v>2526</v>
      </c>
      <c r="CE49" s="15" t="s">
        <v>2527</v>
      </c>
      <c r="CF49" s="17" t="s">
        <v>2518</v>
      </c>
      <c r="CG49" s="17">
        <v>2.1800000000000002</v>
      </c>
      <c r="CH49" s="17">
        <v>31.713170000000002</v>
      </c>
      <c r="CI49" s="17">
        <v>50.405259999999998</v>
      </c>
      <c r="CJ49" s="17">
        <v>-23.581700000000001</v>
      </c>
      <c r="CK49" s="17">
        <v>68.533330000000007</v>
      </c>
      <c r="CL49" s="17">
        <v>2.7397300000000002</v>
      </c>
      <c r="CM49" s="17">
        <v>29.710270000000001</v>
      </c>
      <c r="CN49" s="17">
        <v>-33.742930000000001</v>
      </c>
    </row>
    <row r="50" spans="1:92" s="2" customFormat="1" ht="18.75" x14ac:dyDescent="0.3">
      <c r="A50" s="15" t="s">
        <v>1049</v>
      </c>
      <c r="B50" s="15" t="s">
        <v>3190</v>
      </c>
      <c r="C50" s="15" t="s">
        <v>2665</v>
      </c>
      <c r="D50" s="16" t="s">
        <v>3191</v>
      </c>
      <c r="E50" s="15" t="s">
        <v>2507</v>
      </c>
      <c r="F50" s="15" t="s">
        <v>2508</v>
      </c>
      <c r="G50" s="15" t="s">
        <v>2508</v>
      </c>
      <c r="H50" s="15" t="s">
        <v>2508</v>
      </c>
      <c r="I50" s="15" t="s">
        <v>3190</v>
      </c>
      <c r="J50" s="15" t="s">
        <v>3192</v>
      </c>
      <c r="K50" s="15" t="s">
        <v>3193</v>
      </c>
      <c r="L50" s="17" t="s">
        <v>3994</v>
      </c>
      <c r="M50" s="15"/>
      <c r="N50" s="18"/>
      <c r="O50" s="15"/>
      <c r="P50" s="17"/>
      <c r="Q50" s="15" t="s">
        <v>2824</v>
      </c>
      <c r="R50" s="18">
        <v>45835</v>
      </c>
      <c r="S50" s="17">
        <v>82.49</v>
      </c>
      <c r="T50" s="17">
        <v>100434.3265</v>
      </c>
      <c r="U50" s="17">
        <v>6.0499999999999998E-2</v>
      </c>
      <c r="V50" s="17">
        <v>17.539078</v>
      </c>
      <c r="W50" s="17">
        <v>110.88</v>
      </c>
      <c r="X50" s="17">
        <v>82.1</v>
      </c>
      <c r="Y50" s="17">
        <v>0.70504273500000003</v>
      </c>
      <c r="Z50" s="18">
        <v>45789</v>
      </c>
      <c r="AA50" s="17">
        <v>3.92</v>
      </c>
      <c r="AB50" s="16" t="s">
        <v>3194</v>
      </c>
      <c r="AC50" s="16" t="s">
        <v>3195</v>
      </c>
      <c r="AD50" s="16" t="s">
        <v>3196</v>
      </c>
      <c r="AE50" s="16"/>
      <c r="AF50" s="18">
        <v>45687</v>
      </c>
      <c r="AG50" s="18">
        <v>45790</v>
      </c>
      <c r="AH50" s="18">
        <v>45791</v>
      </c>
      <c r="AI50" s="17"/>
      <c r="AJ50" s="17">
        <v>4.75</v>
      </c>
      <c r="AK50" s="17"/>
      <c r="AL50" s="17">
        <v>4.75</v>
      </c>
      <c r="AM50" s="17">
        <v>6.05</v>
      </c>
      <c r="AN50" s="17">
        <v>9.94</v>
      </c>
      <c r="AO50" s="17">
        <v>0.23089999999999999</v>
      </c>
      <c r="AP50" s="18">
        <v>45747</v>
      </c>
      <c r="AQ50" s="17">
        <v>5.04</v>
      </c>
      <c r="AR50" s="17">
        <v>45166</v>
      </c>
      <c r="AS50" s="17">
        <v>6299</v>
      </c>
      <c r="AT50" s="17">
        <v>3.76</v>
      </c>
      <c r="AU50" s="15" t="s">
        <v>2516</v>
      </c>
      <c r="AV50" s="17" t="s">
        <v>2517</v>
      </c>
      <c r="AW50" s="15" t="s">
        <v>2517</v>
      </c>
      <c r="AX50" s="15" t="s">
        <v>2518</v>
      </c>
      <c r="AY50" s="15" t="s">
        <v>2825</v>
      </c>
      <c r="AZ50" s="16"/>
      <c r="BA50" s="16"/>
      <c r="BB50" s="17"/>
      <c r="BC50" s="17"/>
      <c r="BD50" s="17"/>
      <c r="BE50" s="17"/>
      <c r="BF50" s="15"/>
      <c r="BG50" s="15" t="s">
        <v>2825</v>
      </c>
      <c r="BH50" s="15" t="s">
        <v>2826</v>
      </c>
      <c r="BI50" s="15" t="s">
        <v>2827</v>
      </c>
      <c r="BJ50" s="15"/>
      <c r="BK50" s="15" t="s">
        <v>2523</v>
      </c>
      <c r="BL50" s="15"/>
      <c r="BM50" s="15" t="s">
        <v>2833</v>
      </c>
      <c r="BN50" s="18">
        <v>45743</v>
      </c>
      <c r="BO50" s="15" t="s">
        <v>2525</v>
      </c>
      <c r="BP50" s="18"/>
      <c r="BQ50" s="18">
        <v>36305</v>
      </c>
      <c r="BR50" s="17"/>
      <c r="BS50" s="18"/>
      <c r="BT50" s="15"/>
      <c r="BU50" s="18"/>
      <c r="BV50" s="15"/>
      <c r="BW50" s="18"/>
      <c r="BX50" s="17"/>
      <c r="BY50" s="15"/>
      <c r="BZ50" s="15"/>
      <c r="CA50" s="15"/>
      <c r="CB50" s="15"/>
      <c r="CC50" s="15"/>
      <c r="CD50" s="17" t="s">
        <v>2526</v>
      </c>
      <c r="CE50" s="15" t="s">
        <v>2527</v>
      </c>
      <c r="CF50" s="17" t="s">
        <v>2518</v>
      </c>
      <c r="CG50" s="17">
        <v>4.75</v>
      </c>
      <c r="CH50" s="17">
        <v>8.6229899999999997</v>
      </c>
      <c r="CI50" s="17">
        <v>3.8735499999999998</v>
      </c>
      <c r="CJ50" s="17">
        <v>5.1817599999999997</v>
      </c>
      <c r="CK50" s="17">
        <v>16.620080000000002</v>
      </c>
      <c r="CL50" s="17">
        <v>-8.6699400000000004</v>
      </c>
      <c r="CM50" s="17">
        <v>22.508590000000002</v>
      </c>
      <c r="CN50" s="17">
        <v>9.5198300000000007</v>
      </c>
    </row>
    <row r="51" spans="1:92" s="2" customFormat="1" ht="18.75" x14ac:dyDescent="0.3">
      <c r="A51" s="15" t="s">
        <v>990</v>
      </c>
      <c r="B51" s="15" t="s">
        <v>2622</v>
      </c>
      <c r="C51" s="15" t="s">
        <v>2623</v>
      </c>
      <c r="D51" s="16" t="s">
        <v>2624</v>
      </c>
      <c r="E51" s="15" t="s">
        <v>2507</v>
      </c>
      <c r="F51" s="15" t="s">
        <v>2508</v>
      </c>
      <c r="G51" s="15" t="s">
        <v>2508</v>
      </c>
      <c r="H51" s="15" t="s">
        <v>2508</v>
      </c>
      <c r="I51" s="15" t="s">
        <v>2622</v>
      </c>
      <c r="J51" s="15" t="s">
        <v>2625</v>
      </c>
      <c r="K51" s="15" t="s">
        <v>2626</v>
      </c>
      <c r="L51" s="17" t="s">
        <v>3994</v>
      </c>
      <c r="M51" s="15"/>
      <c r="N51" s="18"/>
      <c r="O51" s="15"/>
      <c r="P51" s="17"/>
      <c r="Q51" s="15" t="s">
        <v>2627</v>
      </c>
      <c r="R51" s="18">
        <v>45835</v>
      </c>
      <c r="S51" s="17">
        <v>230</v>
      </c>
      <c r="T51" s="17">
        <v>129199.2867</v>
      </c>
      <c r="U51" s="17">
        <v>3.4299999999999997E-2</v>
      </c>
      <c r="V51" s="17">
        <v>28.061253000000001</v>
      </c>
      <c r="W51" s="17">
        <v>273</v>
      </c>
      <c r="X51" s="17">
        <v>171.5</v>
      </c>
      <c r="Y51" s="17">
        <v>0.97457627120000001</v>
      </c>
      <c r="Z51" s="18">
        <v>45790</v>
      </c>
      <c r="AA51" s="17">
        <v>3.9</v>
      </c>
      <c r="AB51" s="16" t="s">
        <v>2628</v>
      </c>
      <c r="AC51" s="16" t="s">
        <v>2629</v>
      </c>
      <c r="AD51" s="16" t="s">
        <v>2630</v>
      </c>
      <c r="AE51" s="16" t="s">
        <v>2631</v>
      </c>
      <c r="AF51" s="18">
        <v>45708</v>
      </c>
      <c r="AG51" s="18">
        <v>45791</v>
      </c>
      <c r="AH51" s="18">
        <v>45792</v>
      </c>
      <c r="AI51" s="17"/>
      <c r="AJ51" s="17">
        <v>1.7</v>
      </c>
      <c r="AK51" s="17"/>
      <c r="AL51" s="17">
        <v>1.7</v>
      </c>
      <c r="AM51" s="17">
        <v>3.43</v>
      </c>
      <c r="AN51" s="17">
        <v>4.18</v>
      </c>
      <c r="AO51" s="17">
        <v>6.4568000000000003</v>
      </c>
      <c r="AP51" s="18">
        <v>45657</v>
      </c>
      <c r="AQ51" s="17">
        <v>7.53</v>
      </c>
      <c r="AR51" s="17">
        <v>38153</v>
      </c>
      <c r="AS51" s="17">
        <v>4269</v>
      </c>
      <c r="AT51" s="17">
        <v>3.5</v>
      </c>
      <c r="AU51" s="15" t="s">
        <v>2516</v>
      </c>
      <c r="AV51" s="17" t="s">
        <v>2517</v>
      </c>
      <c r="AW51" s="15" t="s">
        <v>2517</v>
      </c>
      <c r="AX51" s="15" t="s">
        <v>2518</v>
      </c>
      <c r="AY51" s="15" t="s">
        <v>2582</v>
      </c>
      <c r="AZ51" s="16"/>
      <c r="BA51" s="16"/>
      <c r="BB51" s="17"/>
      <c r="BC51" s="17"/>
      <c r="BD51" s="17"/>
      <c r="BE51" s="17"/>
      <c r="BF51" s="15"/>
      <c r="BG51" s="15" t="s">
        <v>2587</v>
      </c>
      <c r="BH51" s="15" t="s">
        <v>2588</v>
      </c>
      <c r="BI51" s="15" t="s">
        <v>2589</v>
      </c>
      <c r="BJ51" s="15"/>
      <c r="BK51" s="15" t="s">
        <v>2632</v>
      </c>
      <c r="BL51" s="15"/>
      <c r="BM51" s="15" t="s">
        <v>2608</v>
      </c>
      <c r="BN51" s="18">
        <v>45747</v>
      </c>
      <c r="BO51" s="15" t="s">
        <v>2525</v>
      </c>
      <c r="BP51" s="18"/>
      <c r="BQ51" s="18">
        <v>32511</v>
      </c>
      <c r="BR51" s="17"/>
      <c r="BS51" s="18"/>
      <c r="BT51" s="15"/>
      <c r="BU51" s="18"/>
      <c r="BV51" s="15"/>
      <c r="BW51" s="18"/>
      <c r="BX51" s="17"/>
      <c r="BY51" s="15"/>
      <c r="BZ51" s="15"/>
      <c r="CA51" s="15"/>
      <c r="CB51" s="15"/>
      <c r="CC51" s="15"/>
      <c r="CD51" s="17" t="s">
        <v>2711</v>
      </c>
      <c r="CE51" s="15" t="s">
        <v>2527</v>
      </c>
      <c r="CF51" s="17" t="s">
        <v>2518</v>
      </c>
      <c r="CG51" s="17">
        <v>1.7</v>
      </c>
      <c r="CH51" s="17">
        <v>34.448230000000002</v>
      </c>
      <c r="CI51" s="17">
        <v>41.470320000000001</v>
      </c>
      <c r="CJ51" s="17">
        <v>-22.521159999999998</v>
      </c>
      <c r="CK51" s="17">
        <v>47.979709999999997</v>
      </c>
      <c r="CL51" s="17">
        <v>32.076500000000003</v>
      </c>
      <c r="CM51" s="17">
        <v>57.150030000000001</v>
      </c>
      <c r="CN51" s="17">
        <v>-12.616429999999999</v>
      </c>
    </row>
    <row r="52" spans="1:92" s="2" customFormat="1" ht="18.75" x14ac:dyDescent="0.3">
      <c r="A52" s="15" t="s">
        <v>1069</v>
      </c>
      <c r="B52" s="15" t="s">
        <v>3361</v>
      </c>
      <c r="C52" s="15" t="s">
        <v>3362</v>
      </c>
      <c r="D52" s="16" t="s">
        <v>3363</v>
      </c>
      <c r="E52" s="15" t="s">
        <v>2539</v>
      </c>
      <c r="F52" s="15" t="s">
        <v>2540</v>
      </c>
      <c r="G52" s="15" t="s">
        <v>2535</v>
      </c>
      <c r="H52" s="15" t="s">
        <v>2540</v>
      </c>
      <c r="I52" s="15" t="s">
        <v>3361</v>
      </c>
      <c r="J52" s="15" t="s">
        <v>3364</v>
      </c>
      <c r="K52" s="15" t="s">
        <v>3365</v>
      </c>
      <c r="L52" s="17" t="s">
        <v>3994</v>
      </c>
      <c r="M52" s="15"/>
      <c r="N52" s="18"/>
      <c r="O52" s="15"/>
      <c r="P52" s="17"/>
      <c r="Q52" s="15" t="s">
        <v>3328</v>
      </c>
      <c r="R52" s="18">
        <v>45835</v>
      </c>
      <c r="S52" s="17">
        <v>8.8179999999999996</v>
      </c>
      <c r="T52" s="17">
        <v>25472.928800000002</v>
      </c>
      <c r="U52" s="17">
        <v>0.2087</v>
      </c>
      <c r="V52" s="17">
        <v>4.8722830000000004</v>
      </c>
      <c r="W52" s="17">
        <v>19.29</v>
      </c>
      <c r="X52" s="17">
        <v>7.2670000000000003</v>
      </c>
      <c r="Y52" s="17">
        <v>0.62985714290000006</v>
      </c>
      <c r="Z52" s="18">
        <v>45769</v>
      </c>
      <c r="AA52" s="17">
        <v>0.68</v>
      </c>
      <c r="AB52" s="16" t="s">
        <v>3366</v>
      </c>
      <c r="AC52" s="16" t="s">
        <v>3367</v>
      </c>
      <c r="AD52" s="16" t="s">
        <v>3368</v>
      </c>
      <c r="AE52" s="16"/>
      <c r="AF52" s="18">
        <v>45714</v>
      </c>
      <c r="AG52" s="18">
        <v>45770</v>
      </c>
      <c r="AH52" s="18">
        <v>45782</v>
      </c>
      <c r="AI52" s="17"/>
      <c r="AJ52" s="17">
        <v>7.71</v>
      </c>
      <c r="AK52" s="17"/>
      <c r="AL52" s="17">
        <v>7.71</v>
      </c>
      <c r="AM52" s="17">
        <v>20.87</v>
      </c>
      <c r="AN52" s="17">
        <v>23.02</v>
      </c>
      <c r="AO52" s="17">
        <v>4.6646999999999998</v>
      </c>
      <c r="AP52" s="18">
        <v>45657</v>
      </c>
      <c r="AQ52" s="17">
        <v>1.84</v>
      </c>
      <c r="AR52" s="17">
        <v>156878</v>
      </c>
      <c r="AS52" s="17">
        <v>5473</v>
      </c>
      <c r="AT52" s="17">
        <v>1.55</v>
      </c>
      <c r="AU52" s="15" t="s">
        <v>2516</v>
      </c>
      <c r="AV52" s="17" t="s">
        <v>2517</v>
      </c>
      <c r="AW52" s="15" t="s">
        <v>2517</v>
      </c>
      <c r="AX52" s="15" t="s">
        <v>2518</v>
      </c>
      <c r="AY52" s="15" t="s">
        <v>2785</v>
      </c>
      <c r="AZ52" s="16"/>
      <c r="BA52" s="16"/>
      <c r="BB52" s="17"/>
      <c r="BC52" s="17"/>
      <c r="BD52" s="17"/>
      <c r="BE52" s="17"/>
      <c r="BF52" s="15"/>
      <c r="BG52" s="15" t="s">
        <v>2618</v>
      </c>
      <c r="BH52" s="15" t="s">
        <v>2786</v>
      </c>
      <c r="BI52" s="15" t="s">
        <v>3329</v>
      </c>
      <c r="BJ52" s="15"/>
      <c r="BK52" s="15" t="s">
        <v>2550</v>
      </c>
      <c r="BL52" s="15"/>
      <c r="BM52" s="15" t="s">
        <v>3335</v>
      </c>
      <c r="BN52" s="18">
        <v>45771</v>
      </c>
      <c r="BO52" s="15" t="s">
        <v>2525</v>
      </c>
      <c r="BP52" s="18"/>
      <c r="BQ52" s="18">
        <v>36528</v>
      </c>
      <c r="BR52" s="17"/>
      <c r="BS52" s="18"/>
      <c r="BT52" s="15"/>
      <c r="BU52" s="18"/>
      <c r="BV52" s="15"/>
      <c r="BW52" s="18"/>
      <c r="BX52" s="17"/>
      <c r="BY52" s="15"/>
      <c r="BZ52" s="15"/>
      <c r="CA52" s="15"/>
      <c r="CB52" s="15"/>
      <c r="CC52" s="15"/>
      <c r="CD52" s="17" t="s">
        <v>2573</v>
      </c>
      <c r="CE52" s="15" t="s">
        <v>2552</v>
      </c>
      <c r="CF52" s="17" t="s">
        <v>2518</v>
      </c>
      <c r="CG52" s="17">
        <v>7.71</v>
      </c>
      <c r="CH52" s="17">
        <v>-33.144210000000001</v>
      </c>
      <c r="CI52" s="17">
        <v>69.556690000000003</v>
      </c>
      <c r="CJ52" s="17">
        <v>-14.27544</v>
      </c>
      <c r="CK52" s="17">
        <v>32.496589999999998</v>
      </c>
      <c r="CL52" s="17">
        <v>11.11111</v>
      </c>
      <c r="CM52" s="17">
        <v>19.413340000000002</v>
      </c>
      <c r="CN52" s="17">
        <v>-14.94299</v>
      </c>
    </row>
    <row r="53" spans="1:92" s="2" customFormat="1" ht="18.75" x14ac:dyDescent="0.3">
      <c r="A53" s="15" t="s">
        <v>1044</v>
      </c>
      <c r="B53" s="15" t="s">
        <v>3142</v>
      </c>
      <c r="C53" s="15" t="s">
        <v>3143</v>
      </c>
      <c r="D53" s="16" t="s">
        <v>3144</v>
      </c>
      <c r="E53" s="15" t="s">
        <v>2507</v>
      </c>
      <c r="F53" s="15" t="s">
        <v>2508</v>
      </c>
      <c r="G53" s="15" t="s">
        <v>2508</v>
      </c>
      <c r="H53" s="15" t="s">
        <v>2508</v>
      </c>
      <c r="I53" s="15" t="s">
        <v>3142</v>
      </c>
      <c r="J53" s="15" t="s">
        <v>3145</v>
      </c>
      <c r="K53" s="15" t="s">
        <v>3146</v>
      </c>
      <c r="L53" s="17" t="s">
        <v>3994</v>
      </c>
      <c r="M53" s="15"/>
      <c r="N53" s="18"/>
      <c r="O53" s="15"/>
      <c r="P53" s="17"/>
      <c r="Q53" s="15" t="s">
        <v>3136</v>
      </c>
      <c r="R53" s="18">
        <v>45835</v>
      </c>
      <c r="S53" s="17">
        <v>52.52</v>
      </c>
      <c r="T53" s="17">
        <v>115916.75049999999</v>
      </c>
      <c r="U53" s="17">
        <v>9.7199999999999995E-2</v>
      </c>
      <c r="V53" s="17">
        <v>9.8446459999999991</v>
      </c>
      <c r="W53" s="17">
        <v>65.88</v>
      </c>
      <c r="X53" s="17">
        <v>47.645000000000003</v>
      </c>
      <c r="Y53" s="17">
        <v>0.87533333329999996</v>
      </c>
      <c r="Z53" s="18">
        <v>45931</v>
      </c>
      <c r="AA53" s="17">
        <v>0.85</v>
      </c>
      <c r="AB53" s="16" t="s">
        <v>4032</v>
      </c>
      <c r="AC53" s="16" t="s">
        <v>4031</v>
      </c>
      <c r="AD53" s="16" t="s">
        <v>4030</v>
      </c>
      <c r="AE53" s="16" t="s">
        <v>3147</v>
      </c>
      <c r="AF53" s="18">
        <v>45330</v>
      </c>
      <c r="AG53" s="18">
        <v>45932</v>
      </c>
      <c r="AH53" s="18">
        <v>45933</v>
      </c>
      <c r="AI53" s="17"/>
      <c r="AJ53" s="17">
        <v>6.13</v>
      </c>
      <c r="AK53" s="17"/>
      <c r="AL53" s="17">
        <v>6.47</v>
      </c>
      <c r="AM53" s="17">
        <v>9.7200000000000006</v>
      </c>
      <c r="AN53" s="17">
        <v>11.31</v>
      </c>
      <c r="AO53" s="17">
        <v>1.9E-2</v>
      </c>
      <c r="AP53" s="18">
        <v>45747</v>
      </c>
      <c r="AQ53" s="17">
        <v>5.97</v>
      </c>
      <c r="AR53" s="17">
        <v>191626</v>
      </c>
      <c r="AS53" s="17">
        <v>13888</v>
      </c>
      <c r="AT53" s="17">
        <v>3.4062000000000001</v>
      </c>
      <c r="AU53" s="15" t="s">
        <v>2516</v>
      </c>
      <c r="AV53" s="17" t="s">
        <v>2517</v>
      </c>
      <c r="AW53" s="15" t="s">
        <v>2517</v>
      </c>
      <c r="AX53" s="15" t="s">
        <v>2518</v>
      </c>
      <c r="AY53" s="15" t="s">
        <v>3138</v>
      </c>
      <c r="AZ53" s="16"/>
      <c r="BA53" s="16"/>
      <c r="BB53" s="17"/>
      <c r="BC53" s="17"/>
      <c r="BD53" s="17"/>
      <c r="BE53" s="17"/>
      <c r="BF53" s="15"/>
      <c r="BG53" s="15" t="s">
        <v>3138</v>
      </c>
      <c r="BH53" s="15" t="s">
        <v>3139</v>
      </c>
      <c r="BI53" s="15" t="s">
        <v>3140</v>
      </c>
      <c r="BJ53" s="15"/>
      <c r="BK53" s="15" t="s">
        <v>2550</v>
      </c>
      <c r="BL53" s="15"/>
      <c r="BM53" s="15" t="s">
        <v>3141</v>
      </c>
      <c r="BN53" s="18">
        <v>45758</v>
      </c>
      <c r="BO53" s="15" t="s">
        <v>2525</v>
      </c>
      <c r="BP53" s="18"/>
      <c r="BQ53" s="18">
        <v>32511</v>
      </c>
      <c r="BR53" s="17"/>
      <c r="BS53" s="18"/>
      <c r="BT53" s="15"/>
      <c r="BU53" s="18"/>
      <c r="BV53" s="15"/>
      <c r="BW53" s="18"/>
      <c r="BX53" s="17"/>
      <c r="BY53" s="15"/>
      <c r="BZ53" s="15"/>
      <c r="CA53" s="15"/>
      <c r="CB53" s="15"/>
      <c r="CC53" s="15"/>
      <c r="CD53" s="17" t="s">
        <v>2573</v>
      </c>
      <c r="CE53" s="15" t="s">
        <v>2527</v>
      </c>
      <c r="CF53" s="17" t="s">
        <v>2518</v>
      </c>
      <c r="CG53" s="17">
        <v>6.13</v>
      </c>
      <c r="CH53" s="17">
        <v>-8.3928600000000007</v>
      </c>
      <c r="CI53" s="17">
        <v>9.9062199999999994</v>
      </c>
      <c r="CJ53" s="17">
        <v>39.63702</v>
      </c>
      <c r="CK53" s="17">
        <v>33.909350000000003</v>
      </c>
      <c r="CL53" s="17">
        <v>-22.804880000000001</v>
      </c>
      <c r="CM53" s="17">
        <v>10.74058</v>
      </c>
      <c r="CN53" s="17">
        <v>5.7660999999999998</v>
      </c>
    </row>
    <row r="54" spans="1:92" s="2" customFormat="1" ht="18.75" x14ac:dyDescent="0.3">
      <c r="A54" s="15" t="s">
        <v>1037</v>
      </c>
      <c r="B54" s="15" t="s">
        <v>3086</v>
      </c>
      <c r="C54" s="15" t="s">
        <v>3087</v>
      </c>
      <c r="D54" s="16" t="s">
        <v>3088</v>
      </c>
      <c r="E54" s="15" t="s">
        <v>2507</v>
      </c>
      <c r="F54" s="15" t="s">
        <v>2508</v>
      </c>
      <c r="G54" s="15" t="s">
        <v>2508</v>
      </c>
      <c r="H54" s="15" t="s">
        <v>2508</v>
      </c>
      <c r="I54" s="15" t="s">
        <v>3086</v>
      </c>
      <c r="J54" s="15" t="s">
        <v>3089</v>
      </c>
      <c r="K54" s="15" t="s">
        <v>3090</v>
      </c>
      <c r="L54" s="17" t="s">
        <v>3994</v>
      </c>
      <c r="M54" s="15"/>
      <c r="N54" s="18"/>
      <c r="O54" s="15"/>
      <c r="P54" s="17"/>
      <c r="Q54" s="15" t="s">
        <v>3059</v>
      </c>
      <c r="R54" s="18">
        <v>45835</v>
      </c>
      <c r="S54" s="17">
        <v>125</v>
      </c>
      <c r="T54" s="17">
        <v>70000.864600000001</v>
      </c>
      <c r="U54" s="17">
        <v>6.7400000000000002E-2</v>
      </c>
      <c r="V54" s="17">
        <v>14.928826000000001</v>
      </c>
      <c r="W54" s="17">
        <v>130.1</v>
      </c>
      <c r="X54" s="17">
        <v>96.26</v>
      </c>
      <c r="Y54" s="17">
        <v>0.93984962409999995</v>
      </c>
      <c r="Z54" s="18">
        <v>45769</v>
      </c>
      <c r="AA54" s="17">
        <v>3.7</v>
      </c>
      <c r="AB54" s="16" t="s">
        <v>3091</v>
      </c>
      <c r="AC54" s="16" t="s">
        <v>3092</v>
      </c>
      <c r="AD54" s="16" t="s">
        <v>3093</v>
      </c>
      <c r="AE54" s="16" t="s">
        <v>3094</v>
      </c>
      <c r="AF54" s="18">
        <v>45695</v>
      </c>
      <c r="AG54" s="18">
        <v>45770</v>
      </c>
      <c r="AH54" s="18">
        <v>45771</v>
      </c>
      <c r="AI54" s="17"/>
      <c r="AJ54" s="17">
        <v>3.8</v>
      </c>
      <c r="AK54" s="17"/>
      <c r="AL54" s="17">
        <v>3.8</v>
      </c>
      <c r="AM54" s="17">
        <v>6.74</v>
      </c>
      <c r="AN54" s="17">
        <v>6.82</v>
      </c>
      <c r="AO54" s="17">
        <v>0.88780000000000003</v>
      </c>
      <c r="AP54" s="18">
        <v>45657</v>
      </c>
      <c r="AQ54" s="17">
        <v>8.43</v>
      </c>
      <c r="AR54" s="17">
        <v>72768</v>
      </c>
      <c r="AS54" s="17">
        <v>4863</v>
      </c>
      <c r="AT54" s="17">
        <v>4.5</v>
      </c>
      <c r="AU54" s="15" t="s">
        <v>2516</v>
      </c>
      <c r="AV54" s="17" t="s">
        <v>2517</v>
      </c>
      <c r="AW54" s="15" t="s">
        <v>2517</v>
      </c>
      <c r="AX54" s="15" t="s">
        <v>2518</v>
      </c>
      <c r="AY54" s="15" t="s">
        <v>2582</v>
      </c>
      <c r="AZ54" s="16"/>
      <c r="BA54" s="16"/>
      <c r="BB54" s="17"/>
      <c r="BC54" s="17"/>
      <c r="BD54" s="17"/>
      <c r="BE54" s="17"/>
      <c r="BF54" s="15"/>
      <c r="BG54" s="15" t="s">
        <v>2587</v>
      </c>
      <c r="BH54" s="15" t="s">
        <v>2588</v>
      </c>
      <c r="BI54" s="15" t="s">
        <v>3064</v>
      </c>
      <c r="BJ54" s="15"/>
      <c r="BK54" s="15" t="s">
        <v>2523</v>
      </c>
      <c r="BL54" s="15"/>
      <c r="BM54" s="15" t="s">
        <v>2608</v>
      </c>
      <c r="BN54" s="18">
        <v>45749</v>
      </c>
      <c r="BO54" s="15" t="s">
        <v>2525</v>
      </c>
      <c r="BP54" s="18"/>
      <c r="BQ54" s="18">
        <v>32511</v>
      </c>
      <c r="BR54" s="17"/>
      <c r="BS54" s="18"/>
      <c r="BT54" s="15"/>
      <c r="BU54" s="18"/>
      <c r="BV54" s="15"/>
      <c r="BW54" s="18"/>
      <c r="BX54" s="17"/>
      <c r="BY54" s="15"/>
      <c r="BZ54" s="15"/>
      <c r="CA54" s="15"/>
      <c r="CB54" s="15"/>
      <c r="CC54" s="15"/>
      <c r="CD54" s="17" t="s">
        <v>2573</v>
      </c>
      <c r="CE54" s="15" t="s">
        <v>2527</v>
      </c>
      <c r="CF54" s="17" t="s">
        <v>2518</v>
      </c>
      <c r="CG54" s="17">
        <v>3.8</v>
      </c>
      <c r="CH54" s="17">
        <v>-8.3201400000000003</v>
      </c>
      <c r="CI54" s="17">
        <v>26.21932</v>
      </c>
      <c r="CJ54" s="17">
        <v>3.9070100000000001</v>
      </c>
      <c r="CK54" s="17">
        <v>17.502459999999999</v>
      </c>
      <c r="CL54" s="17">
        <v>-16.55556</v>
      </c>
      <c r="CM54" s="17">
        <v>41.22466</v>
      </c>
      <c r="CN54" s="17">
        <v>-12.472110000000001</v>
      </c>
    </row>
    <row r="55" spans="1:92" s="2" customFormat="1" ht="18.75" x14ac:dyDescent="0.3">
      <c r="A55" s="15" t="s">
        <v>1054</v>
      </c>
      <c r="B55" s="15" t="s">
        <v>3230</v>
      </c>
      <c r="C55" s="15" t="s">
        <v>3231</v>
      </c>
      <c r="D55" s="16" t="s">
        <v>3232</v>
      </c>
      <c r="E55" s="15" t="s">
        <v>2563</v>
      </c>
      <c r="F55" s="15" t="s">
        <v>2564</v>
      </c>
      <c r="G55" s="15" t="s">
        <v>2564</v>
      </c>
      <c r="H55" s="15" t="s">
        <v>2564</v>
      </c>
      <c r="I55" s="15" t="s">
        <v>3230</v>
      </c>
      <c r="J55" s="15" t="s">
        <v>3233</v>
      </c>
      <c r="K55" s="15" t="s">
        <v>3234</v>
      </c>
      <c r="L55" s="17" t="s">
        <v>3994</v>
      </c>
      <c r="M55" s="15"/>
      <c r="N55" s="18"/>
      <c r="O55" s="15"/>
      <c r="P55" s="17"/>
      <c r="Q55" s="15" t="s">
        <v>3235</v>
      </c>
      <c r="R55" s="18">
        <v>45835</v>
      </c>
      <c r="S55" s="17">
        <v>58.76</v>
      </c>
      <c r="T55" s="17">
        <v>113886.202</v>
      </c>
      <c r="U55" s="17">
        <v>4.9500000000000002E-2</v>
      </c>
      <c r="V55" s="17">
        <v>20.759308999999998</v>
      </c>
      <c r="W55" s="17">
        <v>63.04</v>
      </c>
      <c r="X55" s="17">
        <v>44.89</v>
      </c>
      <c r="Y55" s="17">
        <v>1.030877193</v>
      </c>
      <c r="Z55" s="18">
        <v>45783</v>
      </c>
      <c r="AA55" s="17">
        <v>1</v>
      </c>
      <c r="AB55" s="16" t="s">
        <v>3236</v>
      </c>
      <c r="AC55" s="16" t="s">
        <v>3237</v>
      </c>
      <c r="AD55" s="16" t="s">
        <v>3238</v>
      </c>
      <c r="AE55" s="16"/>
      <c r="AF55" s="18">
        <v>45714</v>
      </c>
      <c r="AG55" s="18">
        <v>45784</v>
      </c>
      <c r="AH55" s="18">
        <v>45785</v>
      </c>
      <c r="AI55" s="17"/>
      <c r="AJ55" s="17">
        <v>1.7</v>
      </c>
      <c r="AK55" s="17"/>
      <c r="AL55" s="17">
        <v>1.7</v>
      </c>
      <c r="AM55" s="17">
        <v>4.95</v>
      </c>
      <c r="AN55" s="17">
        <v>5.35</v>
      </c>
      <c r="AO55" s="17">
        <v>-0.50800000000000001</v>
      </c>
      <c r="AP55" s="18">
        <v>45747</v>
      </c>
      <c r="AQ55" s="17">
        <v>3.4</v>
      </c>
      <c r="AR55" s="17">
        <v>58849</v>
      </c>
      <c r="AS55" s="17">
        <v>6912</v>
      </c>
      <c r="AT55" s="17">
        <v>0.87870000000000004</v>
      </c>
      <c r="AU55" s="15" t="s">
        <v>2516</v>
      </c>
      <c r="AV55" s="17" t="s">
        <v>2517</v>
      </c>
      <c r="AW55" s="15" t="s">
        <v>2517</v>
      </c>
      <c r="AX55" s="15" t="s">
        <v>2518</v>
      </c>
      <c r="AY55" s="15" t="s">
        <v>2519</v>
      </c>
      <c r="AZ55" s="16"/>
      <c r="BA55" s="16"/>
      <c r="BB55" s="17"/>
      <c r="BC55" s="17"/>
      <c r="BD55" s="17"/>
      <c r="BE55" s="17"/>
      <c r="BF55" s="15"/>
      <c r="BG55" s="15" t="s">
        <v>2520</v>
      </c>
      <c r="BH55" s="15" t="s">
        <v>2521</v>
      </c>
      <c r="BI55" s="15" t="s">
        <v>3239</v>
      </c>
      <c r="BJ55" s="15"/>
      <c r="BK55" s="15" t="s">
        <v>2523</v>
      </c>
      <c r="BL55" s="15"/>
      <c r="BM55" s="15" t="s">
        <v>2846</v>
      </c>
      <c r="BN55" s="18">
        <v>45729</v>
      </c>
      <c r="BO55" s="15" t="s">
        <v>2525</v>
      </c>
      <c r="BP55" s="18"/>
      <c r="BQ55" s="18">
        <v>36861</v>
      </c>
      <c r="BR55" s="17"/>
      <c r="BS55" s="18"/>
      <c r="BT55" s="15"/>
      <c r="BU55" s="18"/>
      <c r="BV55" s="15"/>
      <c r="BW55" s="18"/>
      <c r="BX55" s="17"/>
      <c r="BY55" s="15"/>
      <c r="BZ55" s="15"/>
      <c r="CA55" s="15"/>
      <c r="CB55" s="15"/>
      <c r="CC55" s="15"/>
      <c r="CD55" s="17" t="s">
        <v>2573</v>
      </c>
      <c r="CE55" s="15" t="s">
        <v>2834</v>
      </c>
      <c r="CF55" s="17" t="s">
        <v>2518</v>
      </c>
      <c r="CG55" s="17">
        <v>1.7</v>
      </c>
      <c r="CH55" s="17">
        <v>-16.00479</v>
      </c>
      <c r="CI55" s="17">
        <v>5.1537199999999999</v>
      </c>
      <c r="CJ55" s="17">
        <v>6.77074</v>
      </c>
      <c r="CK55" s="17">
        <v>-5.8586200000000002</v>
      </c>
      <c r="CL55" s="17">
        <v>-20.904959999999999</v>
      </c>
      <c r="CM55" s="17">
        <v>29.13345</v>
      </c>
      <c r="CN55" s="17">
        <v>-35.037039999999998</v>
      </c>
    </row>
    <row r="56" spans="1:92" s="2" customFormat="1" ht="18.75" x14ac:dyDescent="0.3">
      <c r="A56" s="15" t="s">
        <v>1060</v>
      </c>
      <c r="B56" s="15" t="s">
        <v>3285</v>
      </c>
      <c r="C56" s="15" t="s">
        <v>3286</v>
      </c>
      <c r="D56" s="16" t="s">
        <v>3287</v>
      </c>
      <c r="E56" s="15" t="s">
        <v>2532</v>
      </c>
      <c r="F56" s="15" t="s">
        <v>2529</v>
      </c>
      <c r="G56" s="15" t="s">
        <v>2529</v>
      </c>
      <c r="H56" s="15" t="s">
        <v>2529</v>
      </c>
      <c r="I56" s="15" t="s">
        <v>3285</v>
      </c>
      <c r="J56" s="15" t="s">
        <v>3288</v>
      </c>
      <c r="K56" s="15" t="s">
        <v>3289</v>
      </c>
      <c r="L56" s="17" t="s">
        <v>3994</v>
      </c>
      <c r="M56" s="15"/>
      <c r="N56" s="18"/>
      <c r="O56" s="15"/>
      <c r="P56" s="17"/>
      <c r="Q56" s="15" t="s">
        <v>3290</v>
      </c>
      <c r="R56" s="18">
        <v>45835</v>
      </c>
      <c r="S56" s="17">
        <v>199.6</v>
      </c>
      <c r="T56" s="17">
        <v>35638.397199999999</v>
      </c>
      <c r="U56" s="17">
        <v>2.87E-2</v>
      </c>
      <c r="V56" s="17">
        <v>38.374125999999997</v>
      </c>
      <c r="W56" s="17">
        <v>263.8</v>
      </c>
      <c r="X56" s="17">
        <v>175.3</v>
      </c>
      <c r="Y56" s="17">
        <v>1.1027624308999999</v>
      </c>
      <c r="Z56" s="18">
        <v>45793</v>
      </c>
      <c r="AA56" s="17">
        <v>2</v>
      </c>
      <c r="AB56" s="16" t="s">
        <v>3291</v>
      </c>
      <c r="AC56" s="16" t="s">
        <v>3292</v>
      </c>
      <c r="AD56" s="16" t="s">
        <v>3293</v>
      </c>
      <c r="AE56" s="16" t="s">
        <v>3294</v>
      </c>
      <c r="AF56" s="18">
        <v>45688</v>
      </c>
      <c r="AG56" s="18">
        <v>45796</v>
      </c>
      <c r="AH56" s="18">
        <v>45797</v>
      </c>
      <c r="AI56" s="17"/>
      <c r="AJ56" s="17">
        <v>1</v>
      </c>
      <c r="AK56" s="17"/>
      <c r="AL56" s="17">
        <v>1</v>
      </c>
      <c r="AM56" s="17">
        <v>2.87</v>
      </c>
      <c r="AN56" s="17">
        <v>3.89</v>
      </c>
      <c r="AO56" s="17">
        <v>3.8502000000000001</v>
      </c>
      <c r="AP56" s="18">
        <v>45747</v>
      </c>
      <c r="AQ56" s="17">
        <v>5.73</v>
      </c>
      <c r="AR56" s="17">
        <v>24378</v>
      </c>
      <c r="AS56" s="17">
        <v>1022</v>
      </c>
      <c r="AT56" s="17">
        <v>0.7</v>
      </c>
      <c r="AU56" s="15" t="s">
        <v>2516</v>
      </c>
      <c r="AV56" s="17" t="s">
        <v>2517</v>
      </c>
      <c r="AW56" s="15" t="s">
        <v>2517</v>
      </c>
      <c r="AX56" s="15" t="s">
        <v>2518</v>
      </c>
      <c r="AY56" s="15" t="s">
        <v>2785</v>
      </c>
      <c r="AZ56" s="16"/>
      <c r="BA56" s="16"/>
      <c r="BB56" s="17"/>
      <c r="BC56" s="17"/>
      <c r="BD56" s="17"/>
      <c r="BE56" s="17"/>
      <c r="BF56" s="15"/>
      <c r="BG56" s="15" t="s">
        <v>2618</v>
      </c>
      <c r="BH56" s="15" t="s">
        <v>2619</v>
      </c>
      <c r="BI56" s="15" t="s">
        <v>2870</v>
      </c>
      <c r="BJ56" s="15"/>
      <c r="BK56" s="15" t="s">
        <v>2632</v>
      </c>
      <c r="BL56" s="15"/>
      <c r="BM56" s="15" t="s">
        <v>3295</v>
      </c>
      <c r="BN56" s="18">
        <v>45776</v>
      </c>
      <c r="BO56" s="15" t="s">
        <v>2525</v>
      </c>
      <c r="BP56" s="18"/>
      <c r="BQ56" s="18">
        <v>20410</v>
      </c>
      <c r="BR56" s="17"/>
      <c r="BS56" s="18"/>
      <c r="BT56" s="15"/>
      <c r="BU56" s="18"/>
      <c r="BV56" s="15"/>
      <c r="BW56" s="18"/>
      <c r="BX56" s="17"/>
      <c r="BY56" s="15"/>
      <c r="BZ56" s="15"/>
      <c r="CA56" s="15"/>
      <c r="CB56" s="15"/>
      <c r="CC56" s="15"/>
      <c r="CD56" s="17" t="s">
        <v>2526</v>
      </c>
      <c r="CE56" s="15" t="s">
        <v>2642</v>
      </c>
      <c r="CF56" s="17" t="s">
        <v>2518</v>
      </c>
      <c r="CG56" s="17">
        <v>1</v>
      </c>
      <c r="CH56" s="17">
        <v>28.963940000000001</v>
      </c>
      <c r="CI56" s="17">
        <v>45.033740000000002</v>
      </c>
      <c r="CJ56" s="17">
        <v>-48.357030000000002</v>
      </c>
      <c r="CK56" s="17">
        <v>-13.99799</v>
      </c>
      <c r="CL56" s="17">
        <v>2.7950300000000001</v>
      </c>
      <c r="CM56" s="17">
        <v>60.718200000000003</v>
      </c>
      <c r="CN56" s="17">
        <v>10.679029999999999</v>
      </c>
    </row>
    <row r="57" spans="1:92" s="2" customFormat="1" ht="18.75" x14ac:dyDescent="0.3">
      <c r="A57" s="15" t="s">
        <v>992</v>
      </c>
      <c r="B57" s="15" t="s">
        <v>2643</v>
      </c>
      <c r="C57" s="15" t="s">
        <v>2644</v>
      </c>
      <c r="D57" s="16" t="s">
        <v>2645</v>
      </c>
      <c r="E57" s="15" t="s">
        <v>2646</v>
      </c>
      <c r="F57" s="15" t="s">
        <v>2535</v>
      </c>
      <c r="G57" s="15" t="s">
        <v>2535</v>
      </c>
      <c r="H57" s="15" t="s">
        <v>2535</v>
      </c>
      <c r="I57" s="15" t="s">
        <v>2643</v>
      </c>
      <c r="J57" s="15" t="s">
        <v>2647</v>
      </c>
      <c r="K57" s="15" t="s">
        <v>2648</v>
      </c>
      <c r="L57" s="17" t="s">
        <v>3994</v>
      </c>
      <c r="M57" s="15"/>
      <c r="N57" s="18"/>
      <c r="O57" s="15"/>
      <c r="P57" s="17"/>
      <c r="Q57" s="15" t="s">
        <v>2649</v>
      </c>
      <c r="R57" s="18">
        <v>45835</v>
      </c>
      <c r="S57" s="17">
        <v>1576.6</v>
      </c>
      <c r="T57" s="17">
        <v>49653.6895</v>
      </c>
      <c r="U57" s="17">
        <v>1.8800000000000001E-2</v>
      </c>
      <c r="V57" s="17">
        <v>57.100372</v>
      </c>
      <c r="W57" s="17">
        <v>1869.2</v>
      </c>
      <c r="X57" s="17">
        <v>957.4</v>
      </c>
      <c r="Y57" s="17">
        <v>0.87588888890000005</v>
      </c>
      <c r="Z57" s="18"/>
      <c r="AA57" s="17"/>
      <c r="AB57" s="16"/>
      <c r="AC57" s="16"/>
      <c r="AD57" s="16"/>
      <c r="AE57" s="16"/>
      <c r="AF57" s="18"/>
      <c r="AG57" s="18"/>
      <c r="AH57" s="18"/>
      <c r="AI57" s="17"/>
      <c r="AJ57" s="17"/>
      <c r="AK57" s="17"/>
      <c r="AL57" s="17"/>
      <c r="AM57" s="17">
        <v>1.88</v>
      </c>
      <c r="AN57" s="17">
        <v>2.25</v>
      </c>
      <c r="AO57" s="17">
        <v>2.9112</v>
      </c>
      <c r="AP57" s="18">
        <v>45657</v>
      </c>
      <c r="AQ57" s="17">
        <v>29.59</v>
      </c>
      <c r="AR57" s="17">
        <v>2225.6010000000001</v>
      </c>
      <c r="AS57" s="17">
        <v>925.16300000000001</v>
      </c>
      <c r="AT57" s="17"/>
      <c r="AU57" s="15" t="s">
        <v>2516</v>
      </c>
      <c r="AV57" s="17" t="s">
        <v>2517</v>
      </c>
      <c r="AW57" s="15" t="s">
        <v>2517</v>
      </c>
      <c r="AX57" s="15" t="s">
        <v>2518</v>
      </c>
      <c r="AY57" s="15" t="s">
        <v>2617</v>
      </c>
      <c r="AZ57" s="16"/>
      <c r="BA57" s="16"/>
      <c r="BB57" s="17"/>
      <c r="BC57" s="17"/>
      <c r="BD57" s="17"/>
      <c r="BE57" s="17"/>
      <c r="BF57" s="15"/>
      <c r="BG57" s="15" t="s">
        <v>2650</v>
      </c>
      <c r="BH57" s="15" t="s">
        <v>2651</v>
      </c>
      <c r="BI57" s="15" t="s">
        <v>2652</v>
      </c>
      <c r="BJ57" s="15"/>
      <c r="BK57" s="15" t="s">
        <v>2632</v>
      </c>
      <c r="BL57" s="15"/>
      <c r="BM57" s="15" t="s">
        <v>2653</v>
      </c>
      <c r="BN57" s="18">
        <v>45777</v>
      </c>
      <c r="BO57" s="15" t="s">
        <v>2525</v>
      </c>
      <c r="BP57" s="18"/>
      <c r="BQ57" s="18">
        <v>43264</v>
      </c>
      <c r="BR57" s="17"/>
      <c r="BS57" s="18"/>
      <c r="BT57" s="15"/>
      <c r="BU57" s="18"/>
      <c r="BV57" s="15"/>
      <c r="BW57" s="18"/>
      <c r="BX57" s="17"/>
      <c r="BY57" s="15"/>
      <c r="BZ57" s="15"/>
      <c r="CA57" s="15"/>
      <c r="CB57" s="15"/>
      <c r="CC57" s="15"/>
      <c r="CD57" s="17" t="s">
        <v>2526</v>
      </c>
      <c r="CE57" s="15" t="s">
        <v>2654</v>
      </c>
      <c r="CF57" s="17" t="s">
        <v>2518</v>
      </c>
      <c r="CG57" s="17"/>
      <c r="CH57" s="17">
        <v>23.178470000000001</v>
      </c>
      <c r="CI57" s="17">
        <v>-9.4535900000000002</v>
      </c>
      <c r="CJ57" s="17">
        <v>-44.261299999999999</v>
      </c>
      <c r="CK57" s="17">
        <v>21.33858</v>
      </c>
      <c r="CL57" s="17">
        <v>160.6019</v>
      </c>
      <c r="CM57" s="17">
        <v>53.878540000000001</v>
      </c>
      <c r="CN57" s="17"/>
    </row>
    <row r="58" spans="1:92" s="2" customFormat="1" ht="18.75" x14ac:dyDescent="0.3">
      <c r="A58" s="15" t="s">
        <v>1016</v>
      </c>
      <c r="B58" s="15" t="s">
        <v>2893</v>
      </c>
      <c r="C58" s="15" t="s">
        <v>2897</v>
      </c>
      <c r="D58" s="16" t="s">
        <v>2894</v>
      </c>
      <c r="E58" s="15" t="s">
        <v>2532</v>
      </c>
      <c r="F58" s="15" t="s">
        <v>2529</v>
      </c>
      <c r="G58" s="15" t="s">
        <v>2529</v>
      </c>
      <c r="H58" s="15" t="s">
        <v>2529</v>
      </c>
      <c r="I58" s="15" t="s">
        <v>2893</v>
      </c>
      <c r="J58" s="15" t="s">
        <v>2895</v>
      </c>
      <c r="K58" s="15" t="s">
        <v>2898</v>
      </c>
      <c r="L58" s="17" t="s">
        <v>3994</v>
      </c>
      <c r="M58" s="15"/>
      <c r="N58" s="18"/>
      <c r="O58" s="15"/>
      <c r="P58" s="17"/>
      <c r="Q58" s="15" t="s">
        <v>2896</v>
      </c>
      <c r="R58" s="18">
        <v>45835</v>
      </c>
      <c r="S58" s="17">
        <v>343.8</v>
      </c>
      <c r="T58" s="17">
        <v>132552.54790000001</v>
      </c>
      <c r="U58" s="17">
        <v>7.3099999999999998E-2</v>
      </c>
      <c r="V58" s="17">
        <v>13.870326</v>
      </c>
      <c r="W58" s="17">
        <v>378.5</v>
      </c>
      <c r="X58" s="17">
        <v>238.3</v>
      </c>
      <c r="Y58" s="17">
        <v>0.97393767710000001</v>
      </c>
      <c r="Z58" s="18">
        <v>45786</v>
      </c>
      <c r="AA58" s="17">
        <v>15.4</v>
      </c>
      <c r="AB58" s="16" t="s">
        <v>2899</v>
      </c>
      <c r="AC58" s="16" t="s">
        <v>2900</v>
      </c>
      <c r="AD58" s="16" t="s">
        <v>2901</v>
      </c>
      <c r="AE58" s="16"/>
      <c r="AF58" s="18">
        <v>45688</v>
      </c>
      <c r="AG58" s="18">
        <v>45789</v>
      </c>
      <c r="AH58" s="18">
        <v>45790</v>
      </c>
      <c r="AI58" s="17"/>
      <c r="AJ58" s="17">
        <v>4.4800000000000004</v>
      </c>
      <c r="AK58" s="17"/>
      <c r="AL58" s="17">
        <v>4.4800000000000004</v>
      </c>
      <c r="AM58" s="17">
        <v>7.31</v>
      </c>
      <c r="AN58" s="17">
        <v>8.58</v>
      </c>
      <c r="AO58" s="17">
        <v>1.0285</v>
      </c>
      <c r="AP58" s="18">
        <v>45747</v>
      </c>
      <c r="AQ58" s="17">
        <v>25.14</v>
      </c>
      <c r="AR58" s="17">
        <v>109666</v>
      </c>
      <c r="AS58" s="17">
        <v>9879</v>
      </c>
      <c r="AT58" s="17">
        <v>13.8</v>
      </c>
      <c r="AU58" s="15" t="s">
        <v>2516</v>
      </c>
      <c r="AV58" s="17" t="s">
        <v>2517</v>
      </c>
      <c r="AW58" s="15" t="s">
        <v>2517</v>
      </c>
      <c r="AX58" s="15" t="s">
        <v>2518</v>
      </c>
      <c r="AY58" s="15" t="s">
        <v>2650</v>
      </c>
      <c r="AZ58" s="16"/>
      <c r="BA58" s="16"/>
      <c r="BB58" s="17"/>
      <c r="BC58" s="17"/>
      <c r="BD58" s="17"/>
      <c r="BE58" s="17"/>
      <c r="BF58" s="15"/>
      <c r="BG58" s="15" t="s">
        <v>2650</v>
      </c>
      <c r="BH58" s="15" t="s">
        <v>2890</v>
      </c>
      <c r="BI58" s="15" t="s">
        <v>2891</v>
      </c>
      <c r="BJ58" s="15"/>
      <c r="BK58" s="15" t="s">
        <v>2550</v>
      </c>
      <c r="BL58" s="15"/>
      <c r="BM58" s="15" t="s">
        <v>2892</v>
      </c>
      <c r="BN58" s="18">
        <v>45833</v>
      </c>
      <c r="BO58" s="15" t="s">
        <v>2525</v>
      </c>
      <c r="BP58" s="18"/>
      <c r="BQ58" s="18">
        <v>35415</v>
      </c>
      <c r="BR58" s="17"/>
      <c r="BS58" s="18"/>
      <c r="BT58" s="15"/>
      <c r="BU58" s="18"/>
      <c r="BV58" s="15"/>
      <c r="BW58" s="18"/>
      <c r="BX58" s="17"/>
      <c r="BY58" s="15"/>
      <c r="BZ58" s="15"/>
      <c r="CA58" s="15"/>
      <c r="CB58" s="15"/>
      <c r="CC58" s="15"/>
      <c r="CD58" s="17" t="s">
        <v>2526</v>
      </c>
      <c r="CE58" s="15" t="s">
        <v>2642</v>
      </c>
      <c r="CF58" s="17" t="s">
        <v>2518</v>
      </c>
      <c r="CG58" s="17">
        <v>4.4800000000000004</v>
      </c>
      <c r="CH58" s="17">
        <v>28.001650000000001</v>
      </c>
      <c r="CI58" s="17">
        <v>26.107520000000001</v>
      </c>
      <c r="CJ58" s="17">
        <v>1.9503999999999999</v>
      </c>
      <c r="CK58" s="17">
        <v>8.2461400000000005</v>
      </c>
      <c r="CL58" s="17">
        <v>-3.70879</v>
      </c>
      <c r="CM58" s="17">
        <v>29.838989999999999</v>
      </c>
      <c r="CN58" s="17">
        <v>-4.3655400000000002</v>
      </c>
    </row>
    <row r="59" spans="1:92" s="2" customFormat="1" ht="18.75" x14ac:dyDescent="0.3">
      <c r="A59" s="15" t="s">
        <v>1020</v>
      </c>
      <c r="B59" s="15" t="s">
        <v>2925</v>
      </c>
      <c r="C59" s="15" t="s">
        <v>2929</v>
      </c>
      <c r="D59" s="16" t="s">
        <v>2926</v>
      </c>
      <c r="E59" s="15" t="s">
        <v>2646</v>
      </c>
      <c r="F59" s="15" t="s">
        <v>2535</v>
      </c>
      <c r="G59" s="15" t="s">
        <v>2535</v>
      </c>
      <c r="H59" s="15" t="s">
        <v>2535</v>
      </c>
      <c r="I59" s="15" t="s">
        <v>2925</v>
      </c>
      <c r="J59" s="15" t="s">
        <v>2927</v>
      </c>
      <c r="K59" s="15" t="s">
        <v>2930</v>
      </c>
      <c r="L59" s="17" t="s">
        <v>3994</v>
      </c>
      <c r="M59" s="15"/>
      <c r="N59" s="18"/>
      <c r="O59" s="15"/>
      <c r="P59" s="17"/>
      <c r="Q59" s="15" t="s">
        <v>2920</v>
      </c>
      <c r="R59" s="18">
        <v>45835</v>
      </c>
      <c r="S59" s="17">
        <v>682.5</v>
      </c>
      <c r="T59" s="17">
        <v>268359.15700000001</v>
      </c>
      <c r="U59" s="17">
        <v>3.2399999999999998E-2</v>
      </c>
      <c r="V59" s="17">
        <v>29.548124999999999</v>
      </c>
      <c r="W59" s="17">
        <v>1021.8</v>
      </c>
      <c r="X59" s="17">
        <v>508.4</v>
      </c>
      <c r="Y59" s="17">
        <v>0.80294117649999996</v>
      </c>
      <c r="Z59" s="18">
        <v>45772</v>
      </c>
      <c r="AA59" s="17">
        <v>1.84</v>
      </c>
      <c r="AB59" s="16" t="s">
        <v>2931</v>
      </c>
      <c r="AC59" s="16" t="s">
        <v>2932</v>
      </c>
      <c r="AD59" s="16" t="s">
        <v>2933</v>
      </c>
      <c r="AE59" s="16" t="s">
        <v>2934</v>
      </c>
      <c r="AF59" s="18">
        <v>45686</v>
      </c>
      <c r="AG59" s="18">
        <v>45775</v>
      </c>
      <c r="AH59" s="18">
        <v>45783</v>
      </c>
      <c r="AI59" s="17"/>
      <c r="AJ59" s="17">
        <v>0.94</v>
      </c>
      <c r="AK59" s="17"/>
      <c r="AL59" s="17">
        <v>1.08</v>
      </c>
      <c r="AM59" s="17">
        <v>3.24</v>
      </c>
      <c r="AN59" s="17">
        <v>3.51</v>
      </c>
      <c r="AO59" s="17">
        <v>0.75290000000000001</v>
      </c>
      <c r="AP59" s="18">
        <v>45747</v>
      </c>
      <c r="AQ59" s="17">
        <v>22.13</v>
      </c>
      <c r="AR59" s="17">
        <v>30714.400000000001</v>
      </c>
      <c r="AS59" s="17">
        <v>8702.7999999999993</v>
      </c>
      <c r="AT59" s="17">
        <v>6.31</v>
      </c>
      <c r="AU59" s="15" t="s">
        <v>2516</v>
      </c>
      <c r="AV59" s="17" t="s">
        <v>2517</v>
      </c>
      <c r="AW59" s="15" t="s">
        <v>2517</v>
      </c>
      <c r="AX59" s="15" t="s">
        <v>2518</v>
      </c>
      <c r="AY59" s="15" t="s">
        <v>2617</v>
      </c>
      <c r="AZ59" s="16"/>
      <c r="BA59" s="16"/>
      <c r="BB59" s="17"/>
      <c r="BC59" s="17"/>
      <c r="BD59" s="17"/>
      <c r="BE59" s="17"/>
      <c r="BF59" s="15"/>
      <c r="BG59" s="15" t="s">
        <v>2617</v>
      </c>
      <c r="BH59" s="15" t="s">
        <v>2921</v>
      </c>
      <c r="BI59" s="15" t="s">
        <v>2928</v>
      </c>
      <c r="BJ59" s="15"/>
      <c r="BK59" s="15" t="s">
        <v>2632</v>
      </c>
      <c r="BL59" s="15"/>
      <c r="BM59" s="15" t="s">
        <v>2924</v>
      </c>
      <c r="BN59" s="18">
        <v>45763</v>
      </c>
      <c r="BO59" s="15" t="s">
        <v>2525</v>
      </c>
      <c r="BP59" s="18"/>
      <c r="BQ59" s="18">
        <v>34780</v>
      </c>
      <c r="BR59" s="17"/>
      <c r="BS59" s="18"/>
      <c r="BT59" s="15"/>
      <c r="BU59" s="18"/>
      <c r="BV59" s="15"/>
      <c r="BW59" s="18"/>
      <c r="BX59" s="17"/>
      <c r="BY59" s="15"/>
      <c r="BZ59" s="15"/>
      <c r="CA59" s="15"/>
      <c r="CB59" s="15"/>
      <c r="CC59" s="15"/>
      <c r="CD59" s="17" t="s">
        <v>2711</v>
      </c>
      <c r="CE59" s="15" t="s">
        <v>2654</v>
      </c>
      <c r="CF59" s="17" t="s">
        <v>2518</v>
      </c>
      <c r="CG59" s="17">
        <v>0.94</v>
      </c>
      <c r="CH59" s="17">
        <v>0.47527999999999998</v>
      </c>
      <c r="CI59" s="17">
        <v>36.494639999999997</v>
      </c>
      <c r="CJ59" s="17">
        <v>-27.799630000000001</v>
      </c>
      <c r="CK59" s="17">
        <v>78.606470000000002</v>
      </c>
      <c r="CL59" s="17">
        <v>51.725439999999999</v>
      </c>
      <c r="CM59" s="17">
        <v>94.553799999999995</v>
      </c>
      <c r="CN59" s="17">
        <v>-4.5401300000000004</v>
      </c>
    </row>
    <row r="60" spans="1:92" s="2" customFormat="1" ht="18.75" x14ac:dyDescent="0.3">
      <c r="A60" s="15" t="s">
        <v>993</v>
      </c>
      <c r="B60" s="15" t="s">
        <v>2655</v>
      </c>
      <c r="C60" s="15" t="s">
        <v>2665</v>
      </c>
      <c r="D60" s="16" t="s">
        <v>2656</v>
      </c>
      <c r="E60" s="15" t="s">
        <v>2568</v>
      </c>
      <c r="F60" s="15" t="s">
        <v>2569</v>
      </c>
      <c r="G60" s="15" t="s">
        <v>2569</v>
      </c>
      <c r="H60" s="15" t="s">
        <v>2569</v>
      </c>
      <c r="I60" s="15" t="s">
        <v>2655</v>
      </c>
      <c r="J60" s="15" t="s">
        <v>2658</v>
      </c>
      <c r="K60" s="15" t="s">
        <v>2666</v>
      </c>
      <c r="L60" s="17" t="s">
        <v>3994</v>
      </c>
      <c r="M60" s="15"/>
      <c r="N60" s="18"/>
      <c r="O60" s="15"/>
      <c r="P60" s="17"/>
      <c r="Q60" s="15" t="s">
        <v>2659</v>
      </c>
      <c r="R60" s="18">
        <v>45835</v>
      </c>
      <c r="S60" s="17">
        <v>7.0369999999999999</v>
      </c>
      <c r="T60" s="17">
        <v>104613.4424</v>
      </c>
      <c r="U60" s="17">
        <v>0.1148</v>
      </c>
      <c r="V60" s="17">
        <v>8.7017330000000008</v>
      </c>
      <c r="W60" s="17">
        <v>7.1950000000000003</v>
      </c>
      <c r="X60" s="17">
        <v>3.8</v>
      </c>
      <c r="Y60" s="17">
        <v>1.2132758620999999</v>
      </c>
      <c r="Z60" s="18">
        <v>45776</v>
      </c>
      <c r="AA60" s="17">
        <v>0.11</v>
      </c>
      <c r="AB60" s="16" t="s">
        <v>2667</v>
      </c>
      <c r="AC60" s="16" t="s">
        <v>2668</v>
      </c>
      <c r="AD60" s="16" t="s">
        <v>2669</v>
      </c>
      <c r="AE60" s="16"/>
      <c r="AF60" s="18">
        <v>45713</v>
      </c>
      <c r="AG60" s="18">
        <v>45777</v>
      </c>
      <c r="AH60" s="18">
        <v>45779</v>
      </c>
      <c r="AI60" s="17"/>
      <c r="AJ60" s="17">
        <v>2.98</v>
      </c>
      <c r="AK60" s="17"/>
      <c r="AL60" s="17">
        <v>3.13</v>
      </c>
      <c r="AM60" s="17">
        <v>11.48</v>
      </c>
      <c r="AN60" s="17">
        <v>11.58</v>
      </c>
      <c r="AO60" s="17">
        <v>2.1928999999999998</v>
      </c>
      <c r="AP60" s="18">
        <v>45747</v>
      </c>
      <c r="AQ60" s="17">
        <v>0.80800000000000005</v>
      </c>
      <c r="AR60" s="17">
        <v>63413</v>
      </c>
      <c r="AS60" s="17">
        <v>13124</v>
      </c>
      <c r="AT60" s="17">
        <v>0.19500000000000001</v>
      </c>
      <c r="AU60" s="15" t="s">
        <v>2516</v>
      </c>
      <c r="AV60" s="17" t="s">
        <v>2517</v>
      </c>
      <c r="AW60" s="15" t="s">
        <v>2517</v>
      </c>
      <c r="AX60" s="15" t="s">
        <v>2518</v>
      </c>
      <c r="AY60" s="15" t="s">
        <v>2650</v>
      </c>
      <c r="AZ60" s="16"/>
      <c r="BA60" s="16"/>
      <c r="BB60" s="17"/>
      <c r="BC60" s="17"/>
      <c r="BD60" s="17"/>
      <c r="BE60" s="17"/>
      <c r="BF60" s="15"/>
      <c r="BG60" s="15" t="s">
        <v>2650</v>
      </c>
      <c r="BH60" s="15" t="s">
        <v>2661</v>
      </c>
      <c r="BI60" s="15" t="s">
        <v>2662</v>
      </c>
      <c r="BJ60" s="15"/>
      <c r="BK60" s="15" t="s">
        <v>2550</v>
      </c>
      <c r="BL60" s="15"/>
      <c r="BM60" s="15" t="s">
        <v>2663</v>
      </c>
      <c r="BN60" s="18">
        <v>45359</v>
      </c>
      <c r="BO60" s="15" t="s">
        <v>2525</v>
      </c>
      <c r="BP60" s="18"/>
      <c r="BQ60" s="18">
        <v>39994</v>
      </c>
      <c r="BR60" s="17"/>
      <c r="BS60" s="18"/>
      <c r="BT60" s="15"/>
      <c r="BU60" s="18"/>
      <c r="BV60" s="15"/>
      <c r="BW60" s="18"/>
      <c r="BX60" s="17"/>
      <c r="BY60" s="15"/>
      <c r="BZ60" s="15"/>
      <c r="CA60" s="15"/>
      <c r="CB60" s="15"/>
      <c r="CC60" s="15"/>
      <c r="CD60" s="17" t="s">
        <v>2526</v>
      </c>
      <c r="CE60" s="15"/>
      <c r="CF60" s="17" t="s">
        <v>2518</v>
      </c>
      <c r="CG60" s="17">
        <v>2.98</v>
      </c>
      <c r="CH60" s="17">
        <v>23.2835</v>
      </c>
      <c r="CI60" s="17">
        <v>39.875109999999999</v>
      </c>
      <c r="CJ60" s="17">
        <v>-0.95901999999999998</v>
      </c>
      <c r="CK60" s="17">
        <v>18.853429999999999</v>
      </c>
      <c r="CL60" s="17">
        <v>-28.998719999999999</v>
      </c>
      <c r="CM60" s="17">
        <v>-0.32721</v>
      </c>
      <c r="CN60" s="17">
        <v>-23.471440000000001</v>
      </c>
    </row>
    <row r="61" spans="1:92" s="2" customFormat="1" ht="18.75" x14ac:dyDescent="0.3">
      <c r="A61" s="15" t="s">
        <v>1008</v>
      </c>
      <c r="B61" s="15" t="s">
        <v>2810</v>
      </c>
      <c r="C61" s="15" t="s">
        <v>2814</v>
      </c>
      <c r="D61" s="16" t="s">
        <v>2811</v>
      </c>
      <c r="E61" s="15" t="s">
        <v>2532</v>
      </c>
      <c r="F61" s="15" t="s">
        <v>2529</v>
      </c>
      <c r="G61" s="15" t="s">
        <v>2529</v>
      </c>
      <c r="H61" s="15" t="s">
        <v>2529</v>
      </c>
      <c r="I61" s="15" t="s">
        <v>2810</v>
      </c>
      <c r="J61" s="15" t="s">
        <v>2812</v>
      </c>
      <c r="K61" s="15" t="s">
        <v>2815</v>
      </c>
      <c r="L61" s="17" t="s">
        <v>3994</v>
      </c>
      <c r="M61" s="15"/>
      <c r="N61" s="18"/>
      <c r="O61" s="15"/>
      <c r="P61" s="17"/>
      <c r="Q61" s="15" t="s">
        <v>2813</v>
      </c>
      <c r="R61" s="18">
        <v>45835</v>
      </c>
      <c r="S61" s="17">
        <v>42.88</v>
      </c>
      <c r="T61" s="17">
        <v>38271.350400000003</v>
      </c>
      <c r="U61" s="17">
        <v>1.9400000000000001E-2</v>
      </c>
      <c r="V61" s="17">
        <v>51.084336999999998</v>
      </c>
      <c r="W61" s="17">
        <v>55.06</v>
      </c>
      <c r="X61" s="17">
        <v>37.4</v>
      </c>
      <c r="Y61" s="17">
        <v>0.7657142857</v>
      </c>
      <c r="Z61" s="18">
        <v>45782</v>
      </c>
      <c r="AA61" s="17">
        <v>2.25</v>
      </c>
      <c r="AB61" s="16" t="s">
        <v>2816</v>
      </c>
      <c r="AC61" s="16" t="s">
        <v>2817</v>
      </c>
      <c r="AD61" s="16" t="s">
        <v>2818</v>
      </c>
      <c r="AE61" s="16" t="s">
        <v>2819</v>
      </c>
      <c r="AF61" s="18">
        <v>45688</v>
      </c>
      <c r="AG61" s="18">
        <v>45783</v>
      </c>
      <c r="AH61" s="18">
        <v>45784</v>
      </c>
      <c r="AI61" s="17"/>
      <c r="AJ61" s="17">
        <v>5.25</v>
      </c>
      <c r="AK61" s="17"/>
      <c r="AL61" s="17">
        <v>5.25</v>
      </c>
      <c r="AM61" s="17">
        <v>1.94</v>
      </c>
      <c r="AN61" s="17">
        <v>7.09</v>
      </c>
      <c r="AO61" s="17">
        <v>2.4611999999999998</v>
      </c>
      <c r="AP61" s="18">
        <v>45747</v>
      </c>
      <c r="AQ61" s="17">
        <v>0.83</v>
      </c>
      <c r="AR61" s="17">
        <v>65109</v>
      </c>
      <c r="AS61" s="17">
        <v>738</v>
      </c>
      <c r="AT61" s="17">
        <v>3.4</v>
      </c>
      <c r="AU61" s="15" t="s">
        <v>2516</v>
      </c>
      <c r="AV61" s="17" t="s">
        <v>2517</v>
      </c>
      <c r="AW61" s="15" t="s">
        <v>2517</v>
      </c>
      <c r="AX61" s="15" t="s">
        <v>2518</v>
      </c>
      <c r="AY61" s="15" t="s">
        <v>2797</v>
      </c>
      <c r="AZ61" s="16"/>
      <c r="BA61" s="16"/>
      <c r="BB61" s="17"/>
      <c r="BC61" s="17"/>
      <c r="BD61" s="17"/>
      <c r="BE61" s="17"/>
      <c r="BF61" s="15"/>
      <c r="BG61" s="15" t="s">
        <v>2798</v>
      </c>
      <c r="BH61" s="15" t="s">
        <v>2799</v>
      </c>
      <c r="BI61" s="15" t="s">
        <v>2809</v>
      </c>
      <c r="BJ61" s="15"/>
      <c r="BK61" s="15" t="s">
        <v>2550</v>
      </c>
      <c r="BL61" s="15"/>
      <c r="BM61" s="15" t="s">
        <v>2820</v>
      </c>
      <c r="BN61" s="18">
        <v>45779</v>
      </c>
      <c r="BO61" s="15" t="s">
        <v>2525</v>
      </c>
      <c r="BP61" s="18"/>
      <c r="BQ61" s="18">
        <v>19023</v>
      </c>
      <c r="BR61" s="17"/>
      <c r="BS61" s="18"/>
      <c r="BT61" s="15"/>
      <c r="BU61" s="18"/>
      <c r="BV61" s="15"/>
      <c r="BW61" s="18"/>
      <c r="BX61" s="17"/>
      <c r="BY61" s="15"/>
      <c r="BZ61" s="15"/>
      <c r="CA61" s="15"/>
      <c r="CB61" s="15"/>
      <c r="CC61" s="15"/>
      <c r="CD61" s="17" t="s">
        <v>2573</v>
      </c>
      <c r="CE61" s="15" t="s">
        <v>2642</v>
      </c>
      <c r="CF61" s="17" t="s">
        <v>2518</v>
      </c>
      <c r="CG61" s="17">
        <v>5.25</v>
      </c>
      <c r="CH61" s="17">
        <v>-5.9860600000000002</v>
      </c>
      <c r="CI61" s="17">
        <v>12.48114</v>
      </c>
      <c r="CJ61" s="17">
        <v>-19.407579999999999</v>
      </c>
      <c r="CK61" s="17">
        <v>0.55623999999999996</v>
      </c>
      <c r="CL61" s="17">
        <v>0.99480000000000002</v>
      </c>
      <c r="CM61" s="17">
        <v>16.804639999999999</v>
      </c>
      <c r="CN61" s="17">
        <v>-30.78265</v>
      </c>
    </row>
    <row r="62" spans="1:92" s="2" customFormat="1" ht="18.75" x14ac:dyDescent="0.3">
      <c r="A62" s="15" t="s">
        <v>1009</v>
      </c>
      <c r="B62" s="15" t="s">
        <v>2821</v>
      </c>
      <c r="C62" s="15" t="s">
        <v>2828</v>
      </c>
      <c r="D62" s="16" t="s">
        <v>2822</v>
      </c>
      <c r="E62" s="15" t="s">
        <v>2532</v>
      </c>
      <c r="F62" s="15" t="s">
        <v>2529</v>
      </c>
      <c r="G62" s="15" t="s">
        <v>2529</v>
      </c>
      <c r="H62" s="15" t="s">
        <v>2529</v>
      </c>
      <c r="I62" s="15" t="s">
        <v>2821</v>
      </c>
      <c r="J62" s="15" t="s">
        <v>2823</v>
      </c>
      <c r="K62" s="15" t="s">
        <v>2829</v>
      </c>
      <c r="L62" s="17" t="s">
        <v>3994</v>
      </c>
      <c r="M62" s="15"/>
      <c r="N62" s="18"/>
      <c r="O62" s="15"/>
      <c r="P62" s="17"/>
      <c r="Q62" s="15" t="s">
        <v>2824</v>
      </c>
      <c r="R62" s="18">
        <v>45835</v>
      </c>
      <c r="S62" s="17">
        <v>26.975000000000001</v>
      </c>
      <c r="T62" s="17">
        <v>26500.889599999999</v>
      </c>
      <c r="U62" s="17">
        <v>-0.1231</v>
      </c>
      <c r="V62" s="17"/>
      <c r="W62" s="17">
        <v>31.03</v>
      </c>
      <c r="X62" s="17">
        <v>18.378</v>
      </c>
      <c r="Y62" s="17">
        <v>0.59811529929999996</v>
      </c>
      <c r="Z62" s="18">
        <v>45775</v>
      </c>
      <c r="AA62" s="17">
        <v>0.11</v>
      </c>
      <c r="AB62" s="16" t="s">
        <v>2830</v>
      </c>
      <c r="AC62" s="16" t="s">
        <v>2831</v>
      </c>
      <c r="AD62" s="16" t="s">
        <v>2832</v>
      </c>
      <c r="AE62" s="16"/>
      <c r="AF62" s="18">
        <v>45688</v>
      </c>
      <c r="AG62" s="18">
        <v>45776</v>
      </c>
      <c r="AH62" s="18">
        <v>45777</v>
      </c>
      <c r="AI62" s="17"/>
      <c r="AJ62" s="17">
        <v>0.41</v>
      </c>
      <c r="AK62" s="17"/>
      <c r="AL62" s="17">
        <v>0.41</v>
      </c>
      <c r="AM62" s="17">
        <v>-12.31</v>
      </c>
      <c r="AN62" s="17">
        <v>16.829999999999998</v>
      </c>
      <c r="AO62" s="17">
        <v>2.6446000000000001</v>
      </c>
      <c r="AP62" s="18">
        <v>45747</v>
      </c>
      <c r="AQ62" s="17">
        <v>-3.32</v>
      </c>
      <c r="AR62" s="17">
        <v>46579</v>
      </c>
      <c r="AS62" s="17">
        <v>-3253</v>
      </c>
      <c r="AT62" s="17">
        <v>0.11</v>
      </c>
      <c r="AU62" s="15" t="s">
        <v>2516</v>
      </c>
      <c r="AV62" s="17" t="s">
        <v>2517</v>
      </c>
      <c r="AW62" s="15" t="s">
        <v>2517</v>
      </c>
      <c r="AX62" s="15" t="s">
        <v>2518</v>
      </c>
      <c r="AY62" s="15" t="s">
        <v>2825</v>
      </c>
      <c r="AZ62" s="16"/>
      <c r="BA62" s="16"/>
      <c r="BB62" s="17"/>
      <c r="BC62" s="17"/>
      <c r="BD62" s="17"/>
      <c r="BE62" s="17"/>
      <c r="BF62" s="15"/>
      <c r="BG62" s="15" t="s">
        <v>2825</v>
      </c>
      <c r="BH62" s="15" t="s">
        <v>2826</v>
      </c>
      <c r="BI62" s="15" t="s">
        <v>2827</v>
      </c>
      <c r="BJ62" s="15"/>
      <c r="BK62" s="15" t="s">
        <v>2550</v>
      </c>
      <c r="BL62" s="15"/>
      <c r="BM62" s="15" t="s">
        <v>2833</v>
      </c>
      <c r="BN62" s="18">
        <v>45790</v>
      </c>
      <c r="BO62" s="15" t="s">
        <v>2525</v>
      </c>
      <c r="BP62" s="18"/>
      <c r="BQ62" s="18">
        <v>19369</v>
      </c>
      <c r="BR62" s="17"/>
      <c r="BS62" s="18"/>
      <c r="BT62" s="15"/>
      <c r="BU62" s="18"/>
      <c r="BV62" s="15"/>
      <c r="BW62" s="18"/>
      <c r="BX62" s="17"/>
      <c r="BY62" s="15"/>
      <c r="BZ62" s="15"/>
      <c r="CA62" s="15"/>
      <c r="CB62" s="15"/>
      <c r="CC62" s="15"/>
      <c r="CD62" s="17" t="s">
        <v>2573</v>
      </c>
      <c r="CE62" s="15" t="s">
        <v>2642</v>
      </c>
      <c r="CF62" s="17" t="s">
        <v>2518</v>
      </c>
      <c r="CG62" s="17">
        <v>0.41</v>
      </c>
      <c r="CH62" s="17">
        <v>-42.242049999999999</v>
      </c>
      <c r="CI62" s="17">
        <v>-25.442319999999999</v>
      </c>
      <c r="CJ62" s="17">
        <v>7.0744699999999998</v>
      </c>
      <c r="CK62" s="17">
        <v>1.75475</v>
      </c>
      <c r="CL62" s="17">
        <v>-30.016480000000001</v>
      </c>
      <c r="CM62" s="17">
        <v>24.851389999999999</v>
      </c>
      <c r="CN62" s="17">
        <v>-38.135800000000003</v>
      </c>
    </row>
    <row r="63" spans="1:92" s="2" customFormat="1" ht="18.75" x14ac:dyDescent="0.3">
      <c r="A63" s="15" t="s">
        <v>994</v>
      </c>
      <c r="B63" s="15" t="s">
        <v>2670</v>
      </c>
      <c r="C63" s="15" t="s">
        <v>2673</v>
      </c>
      <c r="D63" s="16" t="s">
        <v>2671</v>
      </c>
      <c r="E63" s="15" t="s">
        <v>2568</v>
      </c>
      <c r="F63" s="15" t="s">
        <v>2569</v>
      </c>
      <c r="G63" s="15" t="s">
        <v>2569</v>
      </c>
      <c r="H63" s="15" t="s">
        <v>2569</v>
      </c>
      <c r="I63" s="15" t="s">
        <v>2670</v>
      </c>
      <c r="J63" s="15" t="s">
        <v>2672</v>
      </c>
      <c r="K63" s="15" t="s">
        <v>2674</v>
      </c>
      <c r="L63" s="17" t="s">
        <v>3994</v>
      </c>
      <c r="M63" s="15"/>
      <c r="N63" s="18"/>
      <c r="O63" s="15"/>
      <c r="P63" s="17"/>
      <c r="Q63" s="15" t="s">
        <v>2659</v>
      </c>
      <c r="R63" s="18">
        <v>45835</v>
      </c>
      <c r="S63" s="17">
        <v>13.01</v>
      </c>
      <c r="T63" s="17">
        <v>74893.608099999998</v>
      </c>
      <c r="U63" s="17">
        <v>0.13600000000000001</v>
      </c>
      <c r="V63" s="17">
        <v>7.4632769999999997</v>
      </c>
      <c r="W63" s="17">
        <v>13.9</v>
      </c>
      <c r="X63" s="17">
        <v>8.4640000000000004</v>
      </c>
      <c r="Y63" s="17">
        <v>0.86733333329999995</v>
      </c>
      <c r="Z63" s="18">
        <v>45755</v>
      </c>
      <c r="AA63" s="17">
        <v>0.41</v>
      </c>
      <c r="AB63" s="16" t="s">
        <v>2675</v>
      </c>
      <c r="AC63" s="16" t="s">
        <v>2676</v>
      </c>
      <c r="AD63" s="16" t="s">
        <v>2677</v>
      </c>
      <c r="AE63" s="16"/>
      <c r="AF63" s="18">
        <v>45702</v>
      </c>
      <c r="AG63" s="18">
        <v>45756</v>
      </c>
      <c r="AH63" s="18">
        <v>45757</v>
      </c>
      <c r="AI63" s="17"/>
      <c r="AJ63" s="17">
        <v>5.38</v>
      </c>
      <c r="AK63" s="17"/>
      <c r="AL63" s="17">
        <v>5.38</v>
      </c>
      <c r="AM63" s="17">
        <v>13.6</v>
      </c>
      <c r="AN63" s="17">
        <v>12.38</v>
      </c>
      <c r="AO63" s="17">
        <v>1.9593</v>
      </c>
      <c r="AP63" s="18">
        <v>45747</v>
      </c>
      <c r="AQ63" s="17">
        <v>1.77</v>
      </c>
      <c r="AR63" s="17">
        <v>40980</v>
      </c>
      <c r="AS63" s="17">
        <v>10552</v>
      </c>
      <c r="AT63" s="17">
        <v>0.68</v>
      </c>
      <c r="AU63" s="15" t="s">
        <v>2516</v>
      </c>
      <c r="AV63" s="17" t="s">
        <v>2517</v>
      </c>
      <c r="AW63" s="15" t="s">
        <v>2517</v>
      </c>
      <c r="AX63" s="15" t="s">
        <v>2518</v>
      </c>
      <c r="AY63" s="15" t="s">
        <v>2650</v>
      </c>
      <c r="AZ63" s="16"/>
      <c r="BA63" s="16"/>
      <c r="BB63" s="17"/>
      <c r="BC63" s="17"/>
      <c r="BD63" s="17"/>
      <c r="BE63" s="17"/>
      <c r="BF63" s="15"/>
      <c r="BG63" s="15" t="s">
        <v>2650</v>
      </c>
      <c r="BH63" s="15" t="s">
        <v>2661</v>
      </c>
      <c r="BI63" s="15" t="s">
        <v>2662</v>
      </c>
      <c r="BJ63" s="15"/>
      <c r="BK63" s="15" t="s">
        <v>2550</v>
      </c>
      <c r="BL63" s="15"/>
      <c r="BM63" s="15" t="s">
        <v>2663</v>
      </c>
      <c r="BN63" s="18">
        <v>45785</v>
      </c>
      <c r="BO63" s="15" t="s">
        <v>2525</v>
      </c>
      <c r="BP63" s="18"/>
      <c r="BQ63" s="18">
        <v>41936</v>
      </c>
      <c r="BR63" s="17"/>
      <c r="BS63" s="18"/>
      <c r="BT63" s="15"/>
      <c r="BU63" s="18"/>
      <c r="BV63" s="15"/>
      <c r="BW63" s="18"/>
      <c r="BX63" s="17"/>
      <c r="BY63" s="15"/>
      <c r="BZ63" s="15"/>
      <c r="CA63" s="15"/>
      <c r="CB63" s="15"/>
      <c r="CC63" s="15"/>
      <c r="CD63" s="17" t="s">
        <v>2526</v>
      </c>
      <c r="CE63" s="15"/>
      <c r="CF63" s="17" t="s">
        <v>2518</v>
      </c>
      <c r="CG63" s="17">
        <v>5.38</v>
      </c>
      <c r="CH63" s="17">
        <v>23.17043</v>
      </c>
      <c r="CI63" s="17">
        <v>54.348599999999998</v>
      </c>
      <c r="CJ63" s="17">
        <v>13.98095</v>
      </c>
      <c r="CK63" s="17">
        <v>33.556379999999997</v>
      </c>
      <c r="CL63" s="17">
        <v>-15.81377</v>
      </c>
      <c r="CM63" s="17">
        <v>13.10538</v>
      </c>
      <c r="CN63" s="17">
        <v>-31.306239999999999</v>
      </c>
    </row>
    <row r="64" spans="1:92" s="2" customFormat="1" ht="18.75" x14ac:dyDescent="0.3">
      <c r="A64" s="15" t="s">
        <v>1064</v>
      </c>
      <c r="B64" s="15" t="s">
        <v>3325</v>
      </c>
      <c r="C64" s="15" t="s">
        <v>3330</v>
      </c>
      <c r="D64" s="16" t="s">
        <v>3326</v>
      </c>
      <c r="E64" s="15" t="s">
        <v>2532</v>
      </c>
      <c r="F64" s="15" t="s">
        <v>2529</v>
      </c>
      <c r="G64" s="15" t="s">
        <v>2529</v>
      </c>
      <c r="H64" s="15" t="s">
        <v>2529</v>
      </c>
      <c r="I64" s="15" t="s">
        <v>3325</v>
      </c>
      <c r="J64" s="15" t="s">
        <v>3327</v>
      </c>
      <c r="K64" s="15" t="s">
        <v>3331</v>
      </c>
      <c r="L64" s="17" t="s">
        <v>3994</v>
      </c>
      <c r="M64" s="15"/>
      <c r="N64" s="18"/>
      <c r="O64" s="15"/>
      <c r="P64" s="17"/>
      <c r="Q64" s="15" t="s">
        <v>3328</v>
      </c>
      <c r="R64" s="18">
        <v>45835</v>
      </c>
      <c r="S64" s="17">
        <v>76.84</v>
      </c>
      <c r="T64" s="17">
        <v>47533.036699999997</v>
      </c>
      <c r="U64" s="17">
        <v>0.13769999999999999</v>
      </c>
      <c r="V64" s="17">
        <v>7.3818530000000004</v>
      </c>
      <c r="W64" s="17">
        <v>92.38</v>
      </c>
      <c r="X64" s="17">
        <v>62.96</v>
      </c>
      <c r="Y64" s="17">
        <v>0.6567521368</v>
      </c>
      <c r="Z64" s="18">
        <v>45792</v>
      </c>
      <c r="AA64" s="17">
        <v>4.3</v>
      </c>
      <c r="AB64" s="16" t="s">
        <v>3332</v>
      </c>
      <c r="AC64" s="16" t="s">
        <v>3333</v>
      </c>
      <c r="AD64" s="16" t="s">
        <v>3334</v>
      </c>
      <c r="AE64" s="16"/>
      <c r="AF64" s="18">
        <v>45688</v>
      </c>
      <c r="AG64" s="18">
        <v>45793</v>
      </c>
      <c r="AH64" s="18">
        <v>45796</v>
      </c>
      <c r="AI64" s="17"/>
      <c r="AJ64" s="17">
        <v>5.6</v>
      </c>
      <c r="AK64" s="17"/>
      <c r="AL64" s="17">
        <v>5.6</v>
      </c>
      <c r="AM64" s="17">
        <v>13.77</v>
      </c>
      <c r="AN64" s="17">
        <v>14.6</v>
      </c>
      <c r="AO64" s="17">
        <v>5.3179999999999996</v>
      </c>
      <c r="AP64" s="18">
        <v>45747</v>
      </c>
      <c r="AQ64" s="17">
        <v>10.58</v>
      </c>
      <c r="AR64" s="17">
        <v>139524</v>
      </c>
      <c r="AS64" s="17">
        <v>6596</v>
      </c>
      <c r="AT64" s="17">
        <v>6</v>
      </c>
      <c r="AU64" s="15" t="s">
        <v>2516</v>
      </c>
      <c r="AV64" s="17" t="s">
        <v>2517</v>
      </c>
      <c r="AW64" s="15" t="s">
        <v>2517</v>
      </c>
      <c r="AX64" s="15" t="s">
        <v>2518</v>
      </c>
      <c r="AY64" s="15" t="s">
        <v>2785</v>
      </c>
      <c r="AZ64" s="16"/>
      <c r="BA64" s="16"/>
      <c r="BB64" s="17"/>
      <c r="BC64" s="17"/>
      <c r="BD64" s="17"/>
      <c r="BE64" s="17"/>
      <c r="BF64" s="15"/>
      <c r="BG64" s="15" t="s">
        <v>2618</v>
      </c>
      <c r="BH64" s="15" t="s">
        <v>2786</v>
      </c>
      <c r="BI64" s="15" t="s">
        <v>3329</v>
      </c>
      <c r="BJ64" s="15"/>
      <c r="BK64" s="15" t="s">
        <v>2550</v>
      </c>
      <c r="BL64" s="15"/>
      <c r="BM64" s="15" t="s">
        <v>3335</v>
      </c>
      <c r="BN64" s="18">
        <v>45622</v>
      </c>
      <c r="BO64" s="15" t="s">
        <v>2525</v>
      </c>
      <c r="BP64" s="18"/>
      <c r="BQ64" s="18">
        <v>9498</v>
      </c>
      <c r="BR64" s="17"/>
      <c r="BS64" s="18"/>
      <c r="BT64" s="15"/>
      <c r="BU64" s="18"/>
      <c r="BV64" s="15"/>
      <c r="BW64" s="18"/>
      <c r="BX64" s="17"/>
      <c r="BY64" s="15"/>
      <c r="BZ64" s="15"/>
      <c r="CA64" s="15"/>
      <c r="CB64" s="15"/>
      <c r="CC64" s="15"/>
      <c r="CD64" s="17" t="s">
        <v>2573</v>
      </c>
      <c r="CE64" s="15" t="s">
        <v>2642</v>
      </c>
      <c r="CF64" s="17" t="s">
        <v>2518</v>
      </c>
      <c r="CG64" s="17">
        <v>5.6</v>
      </c>
      <c r="CH64" s="17">
        <v>-15.677709999999999</v>
      </c>
      <c r="CI64" s="17">
        <v>31.0626</v>
      </c>
      <c r="CJ64" s="17">
        <v>0.77975000000000005</v>
      </c>
      <c r="CK64" s="17">
        <v>25.141909999999999</v>
      </c>
      <c r="CL64" s="17">
        <v>2.1739099999999998</v>
      </c>
      <c r="CM64" s="17">
        <v>8.4016999999999999</v>
      </c>
      <c r="CN64" s="17">
        <v>-13.96983</v>
      </c>
    </row>
    <row r="65" spans="1:92" s="2" customFormat="1" ht="18.75" x14ac:dyDescent="0.3">
      <c r="A65" s="15" t="s">
        <v>1024</v>
      </c>
      <c r="B65" s="15" t="s">
        <v>2531</v>
      </c>
      <c r="C65" s="15" t="s">
        <v>2967</v>
      </c>
      <c r="D65" s="16" t="s">
        <v>2968</v>
      </c>
      <c r="E65" s="15" t="s">
        <v>2532</v>
      </c>
      <c r="F65" s="15" t="s">
        <v>2529</v>
      </c>
      <c r="G65" s="15" t="s">
        <v>2529</v>
      </c>
      <c r="H65" s="15" t="s">
        <v>2529</v>
      </c>
      <c r="I65" s="15" t="s">
        <v>2531</v>
      </c>
      <c r="J65" s="15" t="s">
        <v>2969</v>
      </c>
      <c r="K65" s="15" t="s">
        <v>2970</v>
      </c>
      <c r="L65" s="17" t="s">
        <v>3994</v>
      </c>
      <c r="M65" s="15"/>
      <c r="N65" s="18"/>
      <c r="O65" s="15"/>
      <c r="P65" s="17"/>
      <c r="Q65" s="15" t="s">
        <v>2971</v>
      </c>
      <c r="R65" s="18">
        <v>45835</v>
      </c>
      <c r="S65" s="17">
        <v>277.39999999999998</v>
      </c>
      <c r="T65" s="17">
        <v>50980.122300000003</v>
      </c>
      <c r="U65" s="17">
        <v>3.8699999999999998E-2</v>
      </c>
      <c r="V65" s="17">
        <v>26.396647999999999</v>
      </c>
      <c r="W65" s="17">
        <v>294.3</v>
      </c>
      <c r="X65" s="17">
        <v>176.3</v>
      </c>
      <c r="Y65" s="17">
        <v>1.2609090909</v>
      </c>
      <c r="Z65" s="18">
        <v>45792</v>
      </c>
      <c r="AA65" s="17">
        <v>4</v>
      </c>
      <c r="AB65" s="16" t="s">
        <v>2972</v>
      </c>
      <c r="AC65" s="16" t="s">
        <v>2973</v>
      </c>
      <c r="AD65" s="16" t="s">
        <v>2974</v>
      </c>
      <c r="AE65" s="16" t="s">
        <v>2975</v>
      </c>
      <c r="AF65" s="18">
        <v>45688</v>
      </c>
      <c r="AG65" s="18">
        <v>45793</v>
      </c>
      <c r="AH65" s="18">
        <v>45796</v>
      </c>
      <c r="AI65" s="17"/>
      <c r="AJ65" s="17">
        <v>1.44</v>
      </c>
      <c r="AK65" s="17"/>
      <c r="AL65" s="17">
        <v>1.44</v>
      </c>
      <c r="AM65" s="17">
        <v>3.87</v>
      </c>
      <c r="AN65" s="17">
        <v>3.89</v>
      </c>
      <c r="AO65" s="17">
        <v>0.36180000000000001</v>
      </c>
      <c r="AP65" s="18">
        <v>45747</v>
      </c>
      <c r="AQ65" s="17">
        <v>10.74</v>
      </c>
      <c r="AR65" s="17">
        <v>7173.7</v>
      </c>
      <c r="AS65" s="17">
        <v>1975.8</v>
      </c>
      <c r="AT65" s="17">
        <v>3.8</v>
      </c>
      <c r="AU65" s="15" t="s">
        <v>2516</v>
      </c>
      <c r="AV65" s="17" t="s">
        <v>2517</v>
      </c>
      <c r="AW65" s="15" t="s">
        <v>2517</v>
      </c>
      <c r="AX65" s="15" t="s">
        <v>2518</v>
      </c>
      <c r="AY65" s="15" t="s">
        <v>2650</v>
      </c>
      <c r="AZ65" s="16"/>
      <c r="BA65" s="16"/>
      <c r="BB65" s="17"/>
      <c r="BC65" s="17"/>
      <c r="BD65" s="17"/>
      <c r="BE65" s="17"/>
      <c r="BF65" s="15"/>
      <c r="BG65" s="15" t="s">
        <v>2650</v>
      </c>
      <c r="BH65" s="15" t="s">
        <v>2976</v>
      </c>
      <c r="BI65" s="15" t="s">
        <v>2977</v>
      </c>
      <c r="BJ65" s="15"/>
      <c r="BK65" s="15" t="s">
        <v>2632</v>
      </c>
      <c r="BL65" s="15"/>
      <c r="BM65" s="15" t="s">
        <v>2653</v>
      </c>
      <c r="BN65" s="18">
        <v>45623</v>
      </c>
      <c r="BO65" s="15" t="s">
        <v>2525</v>
      </c>
      <c r="BP65" s="18"/>
      <c r="BQ65" s="18">
        <v>36927</v>
      </c>
      <c r="BR65" s="17"/>
      <c r="BS65" s="18"/>
      <c r="BT65" s="15"/>
      <c r="BU65" s="18"/>
      <c r="BV65" s="15"/>
      <c r="BW65" s="18"/>
      <c r="BX65" s="17"/>
      <c r="BY65" s="15"/>
      <c r="BZ65" s="15"/>
      <c r="CA65" s="15"/>
      <c r="CB65" s="15"/>
      <c r="CC65" s="15"/>
      <c r="CD65" s="17" t="s">
        <v>2526</v>
      </c>
      <c r="CE65" s="15" t="s">
        <v>2642</v>
      </c>
      <c r="CF65" s="17" t="s">
        <v>2518</v>
      </c>
      <c r="CG65" s="17">
        <v>1.44</v>
      </c>
      <c r="CH65" s="17">
        <v>21.286860000000001</v>
      </c>
      <c r="CI65" s="17">
        <v>17.78191</v>
      </c>
      <c r="CJ65" s="17">
        <v>11.89667</v>
      </c>
      <c r="CK65" s="17">
        <v>7.7917399999999999</v>
      </c>
      <c r="CL65" s="17">
        <v>1.4270400000000001</v>
      </c>
      <c r="CM65" s="17">
        <v>36.112430000000003</v>
      </c>
      <c r="CN65" s="17">
        <v>10.95041</v>
      </c>
    </row>
    <row r="66" spans="1:92" s="2" customFormat="1" ht="18.75" x14ac:dyDescent="0.3">
      <c r="A66" s="15" t="s">
        <v>1062</v>
      </c>
      <c r="B66" s="15" t="s">
        <v>3305</v>
      </c>
      <c r="C66" s="15" t="s">
        <v>3306</v>
      </c>
      <c r="D66" s="16" t="s">
        <v>3307</v>
      </c>
      <c r="E66" s="15" t="s">
        <v>2532</v>
      </c>
      <c r="F66" s="15" t="s">
        <v>2529</v>
      </c>
      <c r="G66" s="15" t="s">
        <v>2529</v>
      </c>
      <c r="H66" s="15" t="s">
        <v>2529</v>
      </c>
      <c r="I66" s="15" t="s">
        <v>3305</v>
      </c>
      <c r="J66" s="15" t="s">
        <v>3308</v>
      </c>
      <c r="K66" s="15" t="s">
        <v>3309</v>
      </c>
      <c r="L66" s="17" t="s">
        <v>3994</v>
      </c>
      <c r="M66" s="15"/>
      <c r="N66" s="18"/>
      <c r="O66" s="15"/>
      <c r="P66" s="17"/>
      <c r="Q66" s="15" t="s">
        <v>3310</v>
      </c>
      <c r="R66" s="18">
        <v>45835</v>
      </c>
      <c r="S66" s="17">
        <v>39.79</v>
      </c>
      <c r="T66" s="17">
        <v>45886.481599999999</v>
      </c>
      <c r="U66" s="17">
        <v>7.1900000000000006E-2</v>
      </c>
      <c r="V66" s="17">
        <v>13.765734</v>
      </c>
      <c r="W66" s="17">
        <v>44.27</v>
      </c>
      <c r="X66" s="17">
        <v>30.96</v>
      </c>
      <c r="Y66" s="17">
        <v>1.0202564103</v>
      </c>
      <c r="Z66" s="18">
        <v>45782</v>
      </c>
      <c r="AA66" s="17">
        <v>1.85</v>
      </c>
      <c r="AB66" s="16" t="s">
        <v>3311</v>
      </c>
      <c r="AC66" s="16" t="s">
        <v>3312</v>
      </c>
      <c r="AD66" s="16" t="s">
        <v>3313</v>
      </c>
      <c r="AE66" s="16"/>
      <c r="AF66" s="18">
        <v>45691</v>
      </c>
      <c r="AG66" s="18">
        <v>45783</v>
      </c>
      <c r="AH66" s="18">
        <v>45784</v>
      </c>
      <c r="AI66" s="17"/>
      <c r="AJ66" s="17">
        <v>4.6500000000000004</v>
      </c>
      <c r="AK66" s="17"/>
      <c r="AL66" s="17">
        <v>4.6500000000000004</v>
      </c>
      <c r="AM66" s="17">
        <v>7.19</v>
      </c>
      <c r="AN66" s="17">
        <v>7.72</v>
      </c>
      <c r="AO66" s="17">
        <v>3.1095999999999999</v>
      </c>
      <c r="AP66" s="18">
        <v>45747</v>
      </c>
      <c r="AQ66" s="17">
        <v>2.86</v>
      </c>
      <c r="AR66" s="17">
        <v>84744</v>
      </c>
      <c r="AS66" s="17">
        <v>3378</v>
      </c>
      <c r="AT66" s="17">
        <v>1.85</v>
      </c>
      <c r="AU66" s="15" t="s">
        <v>2516</v>
      </c>
      <c r="AV66" s="17" t="s">
        <v>2517</v>
      </c>
      <c r="AW66" s="15" t="s">
        <v>2517</v>
      </c>
      <c r="AX66" s="15" t="s">
        <v>2518</v>
      </c>
      <c r="AY66" s="15" t="s">
        <v>2582</v>
      </c>
      <c r="AZ66" s="16"/>
      <c r="BA66" s="16"/>
      <c r="BB66" s="17"/>
      <c r="BC66" s="17"/>
      <c r="BD66" s="17"/>
      <c r="BE66" s="17"/>
      <c r="BF66" s="15"/>
      <c r="BG66" s="15" t="s">
        <v>2587</v>
      </c>
      <c r="BH66" s="15" t="s">
        <v>3033</v>
      </c>
      <c r="BI66" s="15" t="s">
        <v>3314</v>
      </c>
      <c r="BJ66" s="15"/>
      <c r="BK66" s="15" t="s">
        <v>2550</v>
      </c>
      <c r="BL66" s="15"/>
      <c r="BM66" s="15" t="s">
        <v>3315</v>
      </c>
      <c r="BN66" s="18">
        <v>45777</v>
      </c>
      <c r="BO66" s="15" t="s">
        <v>2525</v>
      </c>
      <c r="BP66" s="18"/>
      <c r="BQ66" s="18">
        <v>36850</v>
      </c>
      <c r="BR66" s="17"/>
      <c r="BS66" s="18"/>
      <c r="BT66" s="15"/>
      <c r="BU66" s="18"/>
      <c r="BV66" s="15"/>
      <c r="BW66" s="18"/>
      <c r="BX66" s="17"/>
      <c r="BY66" s="15"/>
      <c r="BZ66" s="15"/>
      <c r="CA66" s="15"/>
      <c r="CB66" s="15"/>
      <c r="CC66" s="15"/>
      <c r="CD66" s="17" t="s">
        <v>2526</v>
      </c>
      <c r="CE66" s="15" t="s">
        <v>2642</v>
      </c>
      <c r="CF66" s="17" t="s">
        <v>2518</v>
      </c>
      <c r="CG66" s="17">
        <v>4.6500000000000004</v>
      </c>
      <c r="CH66" s="17">
        <v>-20.12039</v>
      </c>
      <c r="CI66" s="17">
        <v>32.760089999999998</v>
      </c>
      <c r="CJ66" s="17">
        <v>-34.59498</v>
      </c>
      <c r="CK66" s="17">
        <v>42.938270000000003</v>
      </c>
      <c r="CL66" s="17">
        <v>22.463979999999999</v>
      </c>
      <c r="CM66" s="17">
        <v>47.051439999999999</v>
      </c>
      <c r="CN66" s="17">
        <v>-36.955970000000001</v>
      </c>
    </row>
    <row r="67" spans="1:92" s="2" customFormat="1" ht="18.75" x14ac:dyDescent="0.3">
      <c r="A67" s="15" t="s">
        <v>1056</v>
      </c>
      <c r="B67" s="15" t="s">
        <v>3250</v>
      </c>
      <c r="C67" s="15" t="s">
        <v>3251</v>
      </c>
      <c r="D67" s="16" t="s">
        <v>3252</v>
      </c>
      <c r="E67" s="15" t="s">
        <v>2532</v>
      </c>
      <c r="F67" s="15" t="s">
        <v>2529</v>
      </c>
      <c r="G67" s="15" t="s">
        <v>2529</v>
      </c>
      <c r="H67" s="15" t="s">
        <v>2529</v>
      </c>
      <c r="I67" s="15" t="s">
        <v>3250</v>
      </c>
      <c r="J67" s="15" t="s">
        <v>3253</v>
      </c>
      <c r="K67" s="15" t="s">
        <v>3254</v>
      </c>
      <c r="L67" s="17" t="s">
        <v>3994</v>
      </c>
      <c r="M67" s="15"/>
      <c r="N67" s="18"/>
      <c r="O67" s="15"/>
      <c r="P67" s="17"/>
      <c r="Q67" s="15" t="s">
        <v>3255</v>
      </c>
      <c r="R67" s="18">
        <v>45835</v>
      </c>
      <c r="S67" s="17">
        <v>31.13</v>
      </c>
      <c r="T67" s="17">
        <v>152550.36259999999</v>
      </c>
      <c r="U67" s="17">
        <v>7.8700000000000006E-2</v>
      </c>
      <c r="V67" s="17">
        <v>13.583672999999999</v>
      </c>
      <c r="W67" s="17">
        <v>35.909999999999997</v>
      </c>
      <c r="X67" s="17">
        <v>23.29</v>
      </c>
      <c r="Y67" s="17">
        <v>1.0041935484</v>
      </c>
      <c r="Z67" s="18">
        <v>45757</v>
      </c>
      <c r="AA67" s="17">
        <v>0.9</v>
      </c>
      <c r="AB67" s="16" t="s">
        <v>3256</v>
      </c>
      <c r="AC67" s="16" t="s">
        <v>3257</v>
      </c>
      <c r="AD67" s="16" t="s">
        <v>3258</v>
      </c>
      <c r="AE67" s="16"/>
      <c r="AF67" s="18">
        <v>45750</v>
      </c>
      <c r="AG67" s="18">
        <v>45758</v>
      </c>
      <c r="AH67" s="18">
        <v>45761</v>
      </c>
      <c r="AI67" s="17"/>
      <c r="AJ67" s="17">
        <v>2.89</v>
      </c>
      <c r="AK67" s="17"/>
      <c r="AL67" s="17">
        <v>2.89</v>
      </c>
      <c r="AM67" s="17">
        <v>7.87</v>
      </c>
      <c r="AN67" s="17">
        <v>7.5</v>
      </c>
      <c r="AO67" s="17">
        <v>1.2686999999999999</v>
      </c>
      <c r="AP67" s="18">
        <v>45747</v>
      </c>
      <c r="AQ67" s="17">
        <v>2.4500000000000002</v>
      </c>
      <c r="AR67" s="17">
        <v>116905</v>
      </c>
      <c r="AS67" s="17">
        <v>12072</v>
      </c>
      <c r="AT67" s="17">
        <v>0.77</v>
      </c>
      <c r="AU67" s="15" t="s">
        <v>2516</v>
      </c>
      <c r="AV67" s="17" t="s">
        <v>2517</v>
      </c>
      <c r="AW67" s="15" t="s">
        <v>2517</v>
      </c>
      <c r="AX67" s="15" t="s">
        <v>2518</v>
      </c>
      <c r="AY67" s="15" t="s">
        <v>2999</v>
      </c>
      <c r="AZ67" s="16"/>
      <c r="BA67" s="16"/>
      <c r="BB67" s="17"/>
      <c r="BC67" s="17"/>
      <c r="BD67" s="17"/>
      <c r="BE67" s="17"/>
      <c r="BF67" s="15"/>
      <c r="BG67" s="15" t="s">
        <v>2548</v>
      </c>
      <c r="BH67" s="15" t="s">
        <v>2548</v>
      </c>
      <c r="BI67" s="15" t="s">
        <v>3259</v>
      </c>
      <c r="BJ67" s="15"/>
      <c r="BK67" s="15" t="s">
        <v>2523</v>
      </c>
      <c r="BL67" s="15"/>
      <c r="BM67" s="15" t="s">
        <v>2924</v>
      </c>
      <c r="BN67" s="18">
        <v>45714</v>
      </c>
      <c r="BO67" s="15" t="s">
        <v>2525</v>
      </c>
      <c r="BP67" s="18"/>
      <c r="BQ67" s="18">
        <v>35387</v>
      </c>
      <c r="BR67" s="17"/>
      <c r="BS67" s="18"/>
      <c r="BT67" s="15"/>
      <c r="BU67" s="18"/>
      <c r="BV67" s="15"/>
      <c r="BW67" s="18"/>
      <c r="BX67" s="17"/>
      <c r="BY67" s="15"/>
      <c r="BZ67" s="15"/>
      <c r="CA67" s="15"/>
      <c r="CB67" s="15"/>
      <c r="CC67" s="15"/>
      <c r="CD67" s="17" t="s">
        <v>2526</v>
      </c>
      <c r="CE67" s="15" t="s">
        <v>2642</v>
      </c>
      <c r="CF67" s="17" t="s">
        <v>2518</v>
      </c>
      <c r="CG67" s="17">
        <v>2.89</v>
      </c>
      <c r="CH67" s="17">
        <v>36.367820000000002</v>
      </c>
      <c r="CI67" s="17">
        <v>20.452839999999998</v>
      </c>
      <c r="CJ67" s="17">
        <v>18.269939999999998</v>
      </c>
      <c r="CK67" s="17">
        <v>13.00568</v>
      </c>
      <c r="CL67" s="17">
        <v>2.64242</v>
      </c>
      <c r="CM67" s="17">
        <v>3.0364399999999998</v>
      </c>
      <c r="CN67" s="17">
        <v>4.5623500000000003</v>
      </c>
    </row>
    <row r="68" spans="1:92" s="2" customFormat="1" ht="18.75" x14ac:dyDescent="0.3">
      <c r="A68" s="15" t="s">
        <v>983</v>
      </c>
      <c r="B68" s="15" t="s">
        <v>2536</v>
      </c>
      <c r="C68" s="15" t="s">
        <v>2537</v>
      </c>
      <c r="D68" s="16" t="s">
        <v>2538</v>
      </c>
      <c r="E68" s="15" t="s">
        <v>2539</v>
      </c>
      <c r="F68" s="15" t="s">
        <v>2540</v>
      </c>
      <c r="G68" s="15" t="s">
        <v>2540</v>
      </c>
      <c r="H68" s="15" t="s">
        <v>2540</v>
      </c>
      <c r="I68" s="15" t="s">
        <v>2536</v>
      </c>
      <c r="J68" s="15" t="s">
        <v>2541</v>
      </c>
      <c r="K68" s="15" t="s">
        <v>2542</v>
      </c>
      <c r="L68" s="17" t="s">
        <v>3994</v>
      </c>
      <c r="M68" s="15"/>
      <c r="N68" s="18"/>
      <c r="O68" s="15"/>
      <c r="P68" s="17"/>
      <c r="Q68" s="15" t="s">
        <v>2543</v>
      </c>
      <c r="R68" s="18">
        <v>45835</v>
      </c>
      <c r="S68" s="17">
        <v>8.0649999999999995</v>
      </c>
      <c r="T68" s="17">
        <v>81896.851200000005</v>
      </c>
      <c r="U68" s="17">
        <v>8.3099999999999993E-2</v>
      </c>
      <c r="V68" s="17">
        <v>12.067164</v>
      </c>
      <c r="W68" s="17">
        <v>8.1720000000000006</v>
      </c>
      <c r="X68" s="17">
        <v>6.2350000000000003</v>
      </c>
      <c r="Y68" s="17">
        <v>1.0474025974000001</v>
      </c>
      <c r="Z68" s="18">
        <v>45859</v>
      </c>
      <c r="AA68" s="17">
        <v>0.255</v>
      </c>
      <c r="AB68" s="16" t="s">
        <v>2544</v>
      </c>
      <c r="AC68" s="16" t="s">
        <v>2545</v>
      </c>
      <c r="AD68" s="16" t="s">
        <v>2546</v>
      </c>
      <c r="AE68" s="16" t="s">
        <v>2547</v>
      </c>
      <c r="AF68" s="18">
        <v>45736</v>
      </c>
      <c r="AG68" s="18">
        <v>45860</v>
      </c>
      <c r="AH68" s="18">
        <v>45861</v>
      </c>
      <c r="AI68" s="17"/>
      <c r="AJ68" s="17">
        <v>5.33</v>
      </c>
      <c r="AK68" s="17"/>
      <c r="AL68" s="17">
        <v>6.32</v>
      </c>
      <c r="AM68" s="17">
        <v>8.31</v>
      </c>
      <c r="AN68" s="17">
        <v>8.18</v>
      </c>
      <c r="AO68" s="17">
        <v>6.2E-2</v>
      </c>
      <c r="AP68" s="18">
        <v>45747</v>
      </c>
      <c r="AQ68" s="17">
        <v>0.67</v>
      </c>
      <c r="AR68" s="17">
        <v>73308</v>
      </c>
      <c r="AS68" s="17">
        <v>7092</v>
      </c>
      <c r="AT68" s="17">
        <v>0.43</v>
      </c>
      <c r="AU68" s="15" t="s">
        <v>2516</v>
      </c>
      <c r="AV68" s="17" t="s">
        <v>2517</v>
      </c>
      <c r="AW68" s="15" t="s">
        <v>2517</v>
      </c>
      <c r="AX68" s="15" t="s">
        <v>2518</v>
      </c>
      <c r="AY68" s="15" t="s">
        <v>2548</v>
      </c>
      <c r="AZ68" s="16"/>
      <c r="BA68" s="16"/>
      <c r="BB68" s="17"/>
      <c r="BC68" s="17"/>
      <c r="BD68" s="17"/>
      <c r="BE68" s="17"/>
      <c r="BF68" s="15"/>
      <c r="BG68" s="15" t="s">
        <v>2548</v>
      </c>
      <c r="BH68" s="15" t="s">
        <v>2548</v>
      </c>
      <c r="BI68" s="15" t="s">
        <v>2549</v>
      </c>
      <c r="BJ68" s="15"/>
      <c r="BK68" s="15" t="s">
        <v>2550</v>
      </c>
      <c r="BL68" s="15"/>
      <c r="BM68" s="15" t="s">
        <v>2551</v>
      </c>
      <c r="BN68" s="18">
        <v>45755</v>
      </c>
      <c r="BO68" s="15" t="s">
        <v>2525</v>
      </c>
      <c r="BP68" s="18"/>
      <c r="BQ68" s="18">
        <v>37081</v>
      </c>
      <c r="BR68" s="17"/>
      <c r="BS68" s="18"/>
      <c r="BT68" s="15"/>
      <c r="BU68" s="18"/>
      <c r="BV68" s="15"/>
      <c r="BW68" s="18"/>
      <c r="BX68" s="17"/>
      <c r="BY68" s="15"/>
      <c r="BZ68" s="15"/>
      <c r="CA68" s="15"/>
      <c r="CB68" s="15"/>
      <c r="CC68" s="15"/>
      <c r="CD68" s="17" t="s">
        <v>2573</v>
      </c>
      <c r="CE68" s="15" t="s">
        <v>2552</v>
      </c>
      <c r="CF68" s="17" t="s">
        <v>2518</v>
      </c>
      <c r="CG68" s="17">
        <v>5.33</v>
      </c>
      <c r="CH68" s="17">
        <v>8.7072800000000008</v>
      </c>
      <c r="CI68" s="17">
        <v>41.749499999999998</v>
      </c>
      <c r="CJ68" s="17">
        <v>-23.21885</v>
      </c>
      <c r="CK68" s="17">
        <v>-11.111409999999999</v>
      </c>
      <c r="CL68" s="17">
        <v>21.6629</v>
      </c>
      <c r="CM68" s="17">
        <v>45.757339999999999</v>
      </c>
      <c r="CN68" s="17">
        <v>2.94347</v>
      </c>
    </row>
    <row r="69" spans="1:92" s="2" customFormat="1" ht="18.75" x14ac:dyDescent="0.3">
      <c r="A69" s="15" t="s">
        <v>1043</v>
      </c>
      <c r="B69" s="15" t="s">
        <v>3131</v>
      </c>
      <c r="C69" s="15" t="s">
        <v>3132</v>
      </c>
      <c r="D69" s="16" t="s">
        <v>3133</v>
      </c>
      <c r="E69" s="15" t="s">
        <v>2539</v>
      </c>
      <c r="F69" s="15" t="s">
        <v>2540</v>
      </c>
      <c r="G69" s="15" t="s">
        <v>2540</v>
      </c>
      <c r="H69" s="15" t="s">
        <v>2540</v>
      </c>
      <c r="I69" s="15" t="s">
        <v>3131</v>
      </c>
      <c r="J69" s="15" t="s">
        <v>3134</v>
      </c>
      <c r="K69" s="15" t="s">
        <v>3135</v>
      </c>
      <c r="L69" s="17" t="s">
        <v>3994</v>
      </c>
      <c r="M69" s="15"/>
      <c r="N69" s="18"/>
      <c r="O69" s="15"/>
      <c r="P69" s="17"/>
      <c r="Q69" s="15" t="s">
        <v>3136</v>
      </c>
      <c r="R69" s="18">
        <v>45835</v>
      </c>
      <c r="S69" s="17">
        <v>13.83</v>
      </c>
      <c r="T69" s="17">
        <v>42013.9254</v>
      </c>
      <c r="U69" s="17">
        <v>5.57E-2</v>
      </c>
      <c r="V69" s="17">
        <v>16.846753</v>
      </c>
      <c r="W69" s="17">
        <v>14.912000000000001</v>
      </c>
      <c r="X69" s="17">
        <v>11.01</v>
      </c>
      <c r="Y69" s="17">
        <v>0.91589403970000005</v>
      </c>
      <c r="Z69" s="18">
        <v>45985</v>
      </c>
      <c r="AA69" s="17">
        <v>0.26</v>
      </c>
      <c r="AB69" s="16" t="s">
        <v>4035</v>
      </c>
      <c r="AC69" s="16" t="s">
        <v>4034</v>
      </c>
      <c r="AD69" s="16" t="s">
        <v>4033</v>
      </c>
      <c r="AE69" s="16" t="s">
        <v>3137</v>
      </c>
      <c r="AF69" s="18">
        <v>45797</v>
      </c>
      <c r="AG69" s="18">
        <v>45986</v>
      </c>
      <c r="AH69" s="18">
        <v>45987</v>
      </c>
      <c r="AI69" s="17"/>
      <c r="AJ69" s="17">
        <v>7.23</v>
      </c>
      <c r="AK69" s="17"/>
      <c r="AL69" s="17">
        <v>7.52</v>
      </c>
      <c r="AM69" s="17">
        <v>5.57</v>
      </c>
      <c r="AN69" s="17">
        <v>9.83</v>
      </c>
      <c r="AO69" s="17">
        <v>0.87529999999999997</v>
      </c>
      <c r="AP69" s="18">
        <v>45747</v>
      </c>
      <c r="AQ69" s="17">
        <v>0.77</v>
      </c>
      <c r="AR69" s="17">
        <v>88426</v>
      </c>
      <c r="AS69" s="17">
        <v>2585</v>
      </c>
      <c r="AT69" s="17">
        <v>0.98</v>
      </c>
      <c r="AU69" s="15" t="s">
        <v>2516</v>
      </c>
      <c r="AV69" s="17" t="s">
        <v>2517</v>
      </c>
      <c r="AW69" s="15" t="s">
        <v>2517</v>
      </c>
      <c r="AX69" s="15" t="s">
        <v>2518</v>
      </c>
      <c r="AY69" s="15" t="s">
        <v>3138</v>
      </c>
      <c r="AZ69" s="16"/>
      <c r="BA69" s="16"/>
      <c r="BB69" s="17"/>
      <c r="BC69" s="17"/>
      <c r="BD69" s="17"/>
      <c r="BE69" s="17"/>
      <c r="BF69" s="15"/>
      <c r="BG69" s="15" t="s">
        <v>3138</v>
      </c>
      <c r="BH69" s="15" t="s">
        <v>3139</v>
      </c>
      <c r="BI69" s="15" t="s">
        <v>3140</v>
      </c>
      <c r="BJ69" s="15"/>
      <c r="BK69" s="15" t="s">
        <v>2550</v>
      </c>
      <c r="BL69" s="15"/>
      <c r="BM69" s="15" t="s">
        <v>3141</v>
      </c>
      <c r="BN69" s="18">
        <v>45524</v>
      </c>
      <c r="BO69" s="15" t="s">
        <v>2525</v>
      </c>
      <c r="BP69" s="18"/>
      <c r="BQ69" s="18">
        <v>37060</v>
      </c>
      <c r="BR69" s="17"/>
      <c r="BS69" s="18"/>
      <c r="BT69" s="15"/>
      <c r="BU69" s="18"/>
      <c r="BV69" s="15"/>
      <c r="BW69" s="18"/>
      <c r="BX69" s="17"/>
      <c r="BY69" s="15"/>
      <c r="BZ69" s="15"/>
      <c r="CA69" s="15"/>
      <c r="CB69" s="15"/>
      <c r="CC69" s="15"/>
      <c r="CD69" s="17" t="s">
        <v>2573</v>
      </c>
      <c r="CE69" s="15" t="s">
        <v>2552</v>
      </c>
      <c r="CF69" s="17" t="s">
        <v>2518</v>
      </c>
      <c r="CG69" s="17">
        <v>7.23</v>
      </c>
      <c r="CH69" s="17">
        <v>-8.3919700000000006</v>
      </c>
      <c r="CI69" s="17">
        <v>22.369409999999998</v>
      </c>
      <c r="CJ69" s="17">
        <v>15.842879999999999</v>
      </c>
      <c r="CK69" s="17">
        <v>50.79551</v>
      </c>
      <c r="CL69" s="17">
        <v>-34.291490000000003</v>
      </c>
      <c r="CM69" s="17">
        <v>6.8228099999999996</v>
      </c>
      <c r="CN69" s="17">
        <v>5.5652200000000001</v>
      </c>
    </row>
    <row r="70" spans="1:92" s="2" customFormat="1" ht="18.75" x14ac:dyDescent="0.3">
      <c r="A70" s="15" t="s">
        <v>1067</v>
      </c>
      <c r="B70" s="15" t="s">
        <v>3345</v>
      </c>
      <c r="C70" s="15" t="s">
        <v>3346</v>
      </c>
      <c r="D70" s="16" t="s">
        <v>3347</v>
      </c>
      <c r="E70" s="15" t="s">
        <v>2539</v>
      </c>
      <c r="F70" s="15" t="s">
        <v>2540</v>
      </c>
      <c r="G70" s="15" t="s">
        <v>2533</v>
      </c>
      <c r="H70" s="15" t="s">
        <v>2540</v>
      </c>
      <c r="I70" s="15" t="s">
        <v>3345</v>
      </c>
      <c r="J70" s="15" t="s">
        <v>3348</v>
      </c>
      <c r="K70" s="15" t="s">
        <v>3352</v>
      </c>
      <c r="L70" s="17" t="s">
        <v>3994</v>
      </c>
      <c r="M70" s="15"/>
      <c r="N70" s="18"/>
      <c r="O70" s="15"/>
      <c r="P70" s="17"/>
      <c r="Q70" s="15" t="s">
        <v>3328</v>
      </c>
      <c r="R70" s="18">
        <v>45835</v>
      </c>
      <c r="S70" s="17">
        <v>420</v>
      </c>
      <c r="T70" s="17">
        <v>74845.335999999996</v>
      </c>
      <c r="U70" s="17">
        <v>2.1000000000000001E-2</v>
      </c>
      <c r="V70" s="17">
        <v>47.832008999999999</v>
      </c>
      <c r="W70" s="17">
        <v>492.8</v>
      </c>
      <c r="X70" s="17">
        <v>347</v>
      </c>
      <c r="Y70" s="17">
        <v>1.1052631579000001</v>
      </c>
      <c r="Z70" s="18">
        <v>45769</v>
      </c>
      <c r="AA70" s="17">
        <v>2.9860000000000002</v>
      </c>
      <c r="AB70" s="16" t="s">
        <v>3349</v>
      </c>
      <c r="AC70" s="16" t="s">
        <v>3350</v>
      </c>
      <c r="AD70" s="16" t="s">
        <v>3351</v>
      </c>
      <c r="AE70" s="16"/>
      <c r="AF70" s="18">
        <v>45708</v>
      </c>
      <c r="AG70" s="18">
        <v>45770</v>
      </c>
      <c r="AH70" s="18">
        <v>45783</v>
      </c>
      <c r="AI70" s="17"/>
      <c r="AJ70" s="17">
        <v>0.71</v>
      </c>
      <c r="AK70" s="17"/>
      <c r="AL70" s="17">
        <v>0.71</v>
      </c>
      <c r="AM70" s="17">
        <v>2.1</v>
      </c>
      <c r="AN70" s="17">
        <v>2.15</v>
      </c>
      <c r="AO70" s="17">
        <v>3.9861</v>
      </c>
      <c r="AP70" s="18">
        <v>45747</v>
      </c>
      <c r="AQ70" s="17">
        <v>8.81</v>
      </c>
      <c r="AR70" s="17">
        <v>6882.7889999999998</v>
      </c>
      <c r="AS70" s="17">
        <v>1582.146</v>
      </c>
      <c r="AT70" s="17">
        <v>2.4430000000000001</v>
      </c>
      <c r="AU70" s="15" t="s">
        <v>2516</v>
      </c>
      <c r="AV70" s="17" t="s">
        <v>2517</v>
      </c>
      <c r="AW70" s="15" t="s">
        <v>2517</v>
      </c>
      <c r="AX70" s="15" t="s">
        <v>2518</v>
      </c>
      <c r="AY70" s="15" t="s">
        <v>2785</v>
      </c>
      <c r="AZ70" s="16"/>
      <c r="BA70" s="16"/>
      <c r="BB70" s="17"/>
      <c r="BC70" s="17"/>
      <c r="BD70" s="17"/>
      <c r="BE70" s="17"/>
      <c r="BF70" s="15"/>
      <c r="BG70" s="15" t="s">
        <v>2618</v>
      </c>
      <c r="BH70" s="15" t="s">
        <v>2786</v>
      </c>
      <c r="BI70" s="15" t="s">
        <v>3329</v>
      </c>
      <c r="BJ70" s="15"/>
      <c r="BK70" s="15" t="s">
        <v>2632</v>
      </c>
      <c r="BL70" s="15"/>
      <c r="BM70" s="15" t="s">
        <v>3335</v>
      </c>
      <c r="BN70" s="18">
        <v>45761</v>
      </c>
      <c r="BO70" s="15" t="s">
        <v>2525</v>
      </c>
      <c r="BP70" s="18"/>
      <c r="BQ70" s="18">
        <v>42373</v>
      </c>
      <c r="BR70" s="17"/>
      <c r="BS70" s="18"/>
      <c r="BT70" s="15"/>
      <c r="BU70" s="18"/>
      <c r="BV70" s="15"/>
      <c r="BW70" s="18"/>
      <c r="BX70" s="17"/>
      <c r="BY70" s="15"/>
      <c r="BZ70" s="15"/>
      <c r="CA70" s="15"/>
      <c r="CB70" s="15"/>
      <c r="CC70" s="15"/>
      <c r="CD70" s="17" t="s">
        <v>2573</v>
      </c>
      <c r="CE70" s="15" t="s">
        <v>2552</v>
      </c>
      <c r="CF70" s="17" t="s">
        <v>2518</v>
      </c>
      <c r="CG70" s="17">
        <v>0.71</v>
      </c>
      <c r="CH70" s="17">
        <v>35.924970000000002</v>
      </c>
      <c r="CI70" s="17">
        <v>53.351649999999999</v>
      </c>
      <c r="CJ70" s="17">
        <v>-11.40132</v>
      </c>
      <c r="CK70" s="17">
        <v>21.053270000000001</v>
      </c>
      <c r="CL70" s="17">
        <v>28.31643</v>
      </c>
      <c r="CM70" s="17">
        <v>71.61788</v>
      </c>
      <c r="CN70" s="17">
        <v>4.5740000000000003E-2</v>
      </c>
    </row>
    <row r="71" spans="1:92" s="2" customFormat="1" ht="18.75" x14ac:dyDescent="0.3">
      <c r="A71" s="15" t="s">
        <v>985</v>
      </c>
      <c r="B71" s="15" t="s">
        <v>2565</v>
      </c>
      <c r="C71" s="15" t="s">
        <v>2566</v>
      </c>
      <c r="D71" s="16" t="s">
        <v>2567</v>
      </c>
      <c r="E71" s="15" t="s">
        <v>2568</v>
      </c>
      <c r="F71" s="15" t="s">
        <v>2569</v>
      </c>
      <c r="G71" s="15" t="s">
        <v>2569</v>
      </c>
      <c r="H71" s="15" t="s">
        <v>2569</v>
      </c>
      <c r="I71" s="15" t="s">
        <v>2565</v>
      </c>
      <c r="J71" s="15" t="s">
        <v>2570</v>
      </c>
      <c r="K71" s="15" t="s">
        <v>2571</v>
      </c>
      <c r="L71" s="17" t="s">
        <v>3994</v>
      </c>
      <c r="M71" s="15"/>
      <c r="N71" s="18"/>
      <c r="O71" s="15"/>
      <c r="P71" s="17"/>
      <c r="Q71" s="15" t="s">
        <v>2543</v>
      </c>
      <c r="R71" s="18">
        <v>45835</v>
      </c>
      <c r="S71" s="17">
        <v>16.324999999999999</v>
      </c>
      <c r="T71" s="17">
        <v>101868</v>
      </c>
      <c r="U71" s="17">
        <v>3.7900000000000003E-2</v>
      </c>
      <c r="V71" s="17">
        <v>25.977383</v>
      </c>
      <c r="W71" s="17">
        <v>16.785</v>
      </c>
      <c r="X71" s="17">
        <v>11.64</v>
      </c>
      <c r="Y71" s="17">
        <v>1.1336805556</v>
      </c>
      <c r="Z71" s="18">
        <v>45842</v>
      </c>
      <c r="AA71" s="17">
        <v>0.40400000000000003</v>
      </c>
      <c r="AB71" s="16" t="s">
        <v>4120</v>
      </c>
      <c r="AC71" s="16" t="s">
        <v>4121</v>
      </c>
      <c r="AD71" s="16" t="s">
        <v>4122</v>
      </c>
      <c r="AE71" s="16" t="s">
        <v>2572</v>
      </c>
      <c r="AF71" s="18">
        <v>45715</v>
      </c>
      <c r="AG71" s="18">
        <v>45845</v>
      </c>
      <c r="AH71" s="18">
        <v>45866</v>
      </c>
      <c r="AI71" s="17"/>
      <c r="AJ71" s="17">
        <v>3.57</v>
      </c>
      <c r="AK71" s="17"/>
      <c r="AL71" s="17">
        <v>3.89</v>
      </c>
      <c r="AM71" s="17">
        <v>3.79</v>
      </c>
      <c r="AN71" s="17">
        <v>5.64</v>
      </c>
      <c r="AO71" s="17">
        <v>-0.39660000000000001</v>
      </c>
      <c r="AP71" s="18">
        <v>45747</v>
      </c>
      <c r="AQ71" s="17">
        <v>0.61599999999999999</v>
      </c>
      <c r="AR71" s="17">
        <v>44925.2</v>
      </c>
      <c r="AS71" s="17">
        <v>4856.7</v>
      </c>
      <c r="AT71" s="17">
        <v>0.58199999999999996</v>
      </c>
      <c r="AU71" s="15" t="s">
        <v>2516</v>
      </c>
      <c r="AV71" s="17" t="s">
        <v>2517</v>
      </c>
      <c r="AW71" s="15" t="s">
        <v>2517</v>
      </c>
      <c r="AX71" s="15" t="s">
        <v>2518</v>
      </c>
      <c r="AY71" s="15" t="s">
        <v>2548</v>
      </c>
      <c r="AZ71" s="16"/>
      <c r="BA71" s="16"/>
      <c r="BB71" s="17"/>
      <c r="BC71" s="17"/>
      <c r="BD71" s="17"/>
      <c r="BE71" s="17"/>
      <c r="BF71" s="15"/>
      <c r="BG71" s="15" t="s">
        <v>2548</v>
      </c>
      <c r="BH71" s="15" t="s">
        <v>2548</v>
      </c>
      <c r="BI71" s="15" t="s">
        <v>2549</v>
      </c>
      <c r="BJ71" s="15"/>
      <c r="BK71" s="15" t="s">
        <v>2550</v>
      </c>
      <c r="BL71" s="15"/>
      <c r="BM71" s="15" t="s">
        <v>2551</v>
      </c>
      <c r="BN71" s="18">
        <v>45761</v>
      </c>
      <c r="BO71" s="15" t="s">
        <v>2525</v>
      </c>
      <c r="BP71" s="18"/>
      <c r="BQ71" s="18">
        <v>41997</v>
      </c>
      <c r="BR71" s="17"/>
      <c r="BS71" s="18"/>
      <c r="BT71" s="15"/>
      <c r="BU71" s="18"/>
      <c r="BV71" s="15"/>
      <c r="BW71" s="18"/>
      <c r="BX71" s="17"/>
      <c r="BY71" s="15"/>
      <c r="BZ71" s="15"/>
      <c r="CA71" s="15"/>
      <c r="CB71" s="15"/>
      <c r="CC71" s="15"/>
      <c r="CD71" s="17" t="s">
        <v>2573</v>
      </c>
      <c r="CE71" s="15"/>
      <c r="CF71" s="17" t="s">
        <v>2518</v>
      </c>
      <c r="CG71" s="17">
        <v>3.57</v>
      </c>
      <c r="CH71" s="17">
        <v>16.748100000000001</v>
      </c>
      <c r="CI71" s="17">
        <v>13.1839</v>
      </c>
      <c r="CJ71" s="17">
        <v>8.4888600000000007</v>
      </c>
      <c r="CK71" s="17">
        <v>-7.4188000000000001</v>
      </c>
      <c r="CL71" s="17">
        <v>31.80828</v>
      </c>
      <c r="CM71" s="17">
        <v>35.807920000000003</v>
      </c>
      <c r="CN71" s="17">
        <v>13.68421</v>
      </c>
    </row>
    <row r="72" spans="1:92" s="2" customFormat="1" ht="18.75" x14ac:dyDescent="0.3">
      <c r="A72" s="15" t="s">
        <v>1012</v>
      </c>
      <c r="B72" s="15" t="s">
        <v>2847</v>
      </c>
      <c r="C72" s="15" t="s">
        <v>2848</v>
      </c>
      <c r="D72" s="16" t="s">
        <v>2849</v>
      </c>
      <c r="E72" s="15" t="s">
        <v>2568</v>
      </c>
      <c r="F72" s="15" t="s">
        <v>2569</v>
      </c>
      <c r="G72" s="15" t="s">
        <v>2569</v>
      </c>
      <c r="H72" s="15" t="s">
        <v>2569</v>
      </c>
      <c r="I72" s="15" t="s">
        <v>2850</v>
      </c>
      <c r="J72" s="15" t="s">
        <v>2851</v>
      </c>
      <c r="K72" s="15" t="s">
        <v>2852</v>
      </c>
      <c r="L72" s="17" t="s">
        <v>3994</v>
      </c>
      <c r="M72" s="15"/>
      <c r="N72" s="18"/>
      <c r="O72" s="15"/>
      <c r="P72" s="17"/>
      <c r="Q72" s="15" t="s">
        <v>2853</v>
      </c>
      <c r="R72" s="18">
        <v>45835</v>
      </c>
      <c r="S72" s="17">
        <v>44.07</v>
      </c>
      <c r="T72" s="17">
        <v>137266.86300000001</v>
      </c>
      <c r="U72" s="17">
        <v>4.2799999999999998E-2</v>
      </c>
      <c r="V72" s="17">
        <v>25.369484</v>
      </c>
      <c r="W72" s="17">
        <v>56.34</v>
      </c>
      <c r="X72" s="17">
        <v>42.1</v>
      </c>
      <c r="Y72" s="17">
        <v>1.14765625</v>
      </c>
      <c r="Z72" s="18">
        <v>45960</v>
      </c>
      <c r="AA72" s="17">
        <v>0.84</v>
      </c>
      <c r="AB72" s="16" t="s">
        <v>2854</v>
      </c>
      <c r="AC72" s="16" t="s">
        <v>2855</v>
      </c>
      <c r="AD72" s="16" t="s">
        <v>2856</v>
      </c>
      <c r="AE72" s="16" t="s">
        <v>2857</v>
      </c>
      <c r="AF72" s="18">
        <v>45728</v>
      </c>
      <c r="AG72" s="18">
        <v>45961</v>
      </c>
      <c r="AH72" s="18">
        <v>45964</v>
      </c>
      <c r="AI72" s="17"/>
      <c r="AJ72" s="17">
        <v>2.52</v>
      </c>
      <c r="AK72" s="17"/>
      <c r="AL72" s="17">
        <v>2.56</v>
      </c>
      <c r="AM72" s="17">
        <v>4.28</v>
      </c>
      <c r="AN72" s="17">
        <v>4.49</v>
      </c>
      <c r="AO72" s="17">
        <v>1.9431</v>
      </c>
      <c r="AP72" s="18">
        <v>45777</v>
      </c>
      <c r="AQ72" s="17">
        <v>1.8839999999999999</v>
      </c>
      <c r="AR72" s="17">
        <v>38756</v>
      </c>
      <c r="AS72" s="17">
        <v>5877</v>
      </c>
      <c r="AT72" s="17">
        <v>1.1100000000000001</v>
      </c>
      <c r="AU72" s="15" t="s">
        <v>2516</v>
      </c>
      <c r="AV72" s="17" t="s">
        <v>2517</v>
      </c>
      <c r="AW72" s="15" t="s">
        <v>2517</v>
      </c>
      <c r="AX72" s="15" t="s">
        <v>2518</v>
      </c>
      <c r="AY72" s="15" t="s">
        <v>2785</v>
      </c>
      <c r="AZ72" s="16"/>
      <c r="BA72" s="16"/>
      <c r="BB72" s="17"/>
      <c r="BC72" s="17"/>
      <c r="BD72" s="17"/>
      <c r="BE72" s="17"/>
      <c r="BF72" s="15"/>
      <c r="BG72" s="15" t="s">
        <v>2618</v>
      </c>
      <c r="BH72" s="15" t="s">
        <v>2858</v>
      </c>
      <c r="BI72" s="15" t="s">
        <v>2859</v>
      </c>
      <c r="BJ72" s="15"/>
      <c r="BK72" s="15" t="s">
        <v>2523</v>
      </c>
      <c r="BL72" s="15"/>
      <c r="BM72" s="15" t="s">
        <v>2860</v>
      </c>
      <c r="BN72" s="18">
        <v>45790</v>
      </c>
      <c r="BO72" s="15" t="s">
        <v>2525</v>
      </c>
      <c r="BP72" s="18"/>
      <c r="BQ72" s="18">
        <v>37034</v>
      </c>
      <c r="BR72" s="17"/>
      <c r="BS72" s="18"/>
      <c r="BT72" s="15"/>
      <c r="BU72" s="18"/>
      <c r="BV72" s="15"/>
      <c r="BW72" s="18"/>
      <c r="BX72" s="17"/>
      <c r="BY72" s="15"/>
      <c r="BZ72" s="15"/>
      <c r="CA72" s="15"/>
      <c r="CB72" s="15"/>
      <c r="CC72" s="15"/>
      <c r="CD72" s="17" t="s">
        <v>2526</v>
      </c>
      <c r="CE72" s="15"/>
      <c r="CF72" s="17" t="s">
        <v>2518</v>
      </c>
      <c r="CG72" s="17">
        <v>2.52</v>
      </c>
      <c r="CH72" s="17">
        <v>29.79964</v>
      </c>
      <c r="CI72" s="17">
        <v>63.501010000000001</v>
      </c>
      <c r="CJ72" s="17">
        <v>-9.8387700000000002</v>
      </c>
      <c r="CK72" s="17">
        <v>11.90015</v>
      </c>
      <c r="CL72" s="17">
        <v>-14.976150000000001</v>
      </c>
      <c r="CM72" s="17">
        <v>44.46622</v>
      </c>
      <c r="CN72" s="17">
        <v>-20.468240000000002</v>
      </c>
    </row>
    <row r="73" spans="1:92" s="2" customFormat="1" ht="18.75" x14ac:dyDescent="0.3">
      <c r="A73" s="15" t="s">
        <v>1021</v>
      </c>
      <c r="B73" s="15" t="s">
        <v>2935</v>
      </c>
      <c r="C73" s="15" t="s">
        <v>2936</v>
      </c>
      <c r="D73" s="16" t="s">
        <v>2937</v>
      </c>
      <c r="E73" s="15" t="s">
        <v>2532</v>
      </c>
      <c r="F73" s="15" t="s">
        <v>2529</v>
      </c>
      <c r="G73" s="15" t="s">
        <v>2529</v>
      </c>
      <c r="H73" s="15" t="s">
        <v>2529</v>
      </c>
      <c r="I73" s="15" t="s">
        <v>2935</v>
      </c>
      <c r="J73" s="15" t="s">
        <v>2938</v>
      </c>
      <c r="K73" s="15" t="s">
        <v>2939</v>
      </c>
      <c r="L73" s="17" t="s">
        <v>3994</v>
      </c>
      <c r="M73" s="15"/>
      <c r="N73" s="18"/>
      <c r="O73" s="15"/>
      <c r="P73" s="17"/>
      <c r="Q73" s="15" t="s">
        <v>2940</v>
      </c>
      <c r="R73" s="18">
        <v>45835</v>
      </c>
      <c r="S73" s="17">
        <v>35.659999999999997</v>
      </c>
      <c r="T73" s="17">
        <v>46336.291299999997</v>
      </c>
      <c r="U73" s="17">
        <v>2.6599999999999999E-2</v>
      </c>
      <c r="V73" s="17">
        <v>36.078946999999999</v>
      </c>
      <c r="W73" s="17">
        <v>39.43</v>
      </c>
      <c r="X73" s="17">
        <v>23.17</v>
      </c>
      <c r="Y73" s="17">
        <v>0.82930232559999995</v>
      </c>
      <c r="Z73" s="18">
        <v>45709</v>
      </c>
      <c r="AA73" s="17">
        <v>0.35</v>
      </c>
      <c r="AB73" s="16" t="s">
        <v>2941</v>
      </c>
      <c r="AC73" s="16" t="s">
        <v>2942</v>
      </c>
      <c r="AD73" s="16" t="s">
        <v>2943</v>
      </c>
      <c r="AE73" s="16"/>
      <c r="AF73" s="18">
        <v>45656</v>
      </c>
      <c r="AG73" s="18">
        <v>45712</v>
      </c>
      <c r="AH73" s="18">
        <v>45713</v>
      </c>
      <c r="AI73" s="17"/>
      <c r="AJ73" s="17">
        <v>0.98</v>
      </c>
      <c r="AK73" s="17"/>
      <c r="AL73" s="17">
        <v>0.98</v>
      </c>
      <c r="AM73" s="17">
        <v>2.66</v>
      </c>
      <c r="AN73" s="17">
        <v>5.36</v>
      </c>
      <c r="AO73" s="17">
        <v>0.60660000000000003</v>
      </c>
      <c r="AP73" s="18">
        <v>45747</v>
      </c>
      <c r="AQ73" s="17">
        <v>0.59</v>
      </c>
      <c r="AR73" s="17">
        <v>14635</v>
      </c>
      <c r="AS73" s="17">
        <v>798</v>
      </c>
      <c r="AT73" s="17">
        <v>0.35</v>
      </c>
      <c r="AU73" s="15" t="s">
        <v>2516</v>
      </c>
      <c r="AV73" s="17" t="s">
        <v>2517</v>
      </c>
      <c r="AW73" s="15" t="s">
        <v>2517</v>
      </c>
      <c r="AX73" s="15" t="s">
        <v>2518</v>
      </c>
      <c r="AY73" s="15" t="s">
        <v>2617</v>
      </c>
      <c r="AZ73" s="16"/>
      <c r="BA73" s="16"/>
      <c r="BB73" s="17"/>
      <c r="BC73" s="17"/>
      <c r="BD73" s="17"/>
      <c r="BE73" s="17"/>
      <c r="BF73" s="15"/>
      <c r="BG73" s="15" t="s">
        <v>2617</v>
      </c>
      <c r="BH73" s="15" t="s">
        <v>2921</v>
      </c>
      <c r="BI73" s="15" t="s">
        <v>2922</v>
      </c>
      <c r="BJ73" s="15"/>
      <c r="BK73" s="15" t="s">
        <v>2523</v>
      </c>
      <c r="BL73" s="15"/>
      <c r="BM73" s="15" t="s">
        <v>2944</v>
      </c>
      <c r="BN73" s="18">
        <v>45608</v>
      </c>
      <c r="BO73" s="15" t="s">
        <v>2525</v>
      </c>
      <c r="BP73" s="18"/>
      <c r="BQ73" s="18">
        <v>36598</v>
      </c>
      <c r="BR73" s="17"/>
      <c r="BS73" s="18"/>
      <c r="BT73" s="15"/>
      <c r="BU73" s="18"/>
      <c r="BV73" s="15"/>
      <c r="BW73" s="18"/>
      <c r="BX73" s="17"/>
      <c r="BY73" s="15"/>
      <c r="BZ73" s="15"/>
      <c r="CA73" s="15"/>
      <c r="CB73" s="15"/>
      <c r="CC73" s="15"/>
      <c r="CD73" s="17" t="s">
        <v>2526</v>
      </c>
      <c r="CE73" s="15" t="s">
        <v>2642</v>
      </c>
      <c r="CF73" s="17" t="s">
        <v>2518</v>
      </c>
      <c r="CG73" s="17">
        <v>0.98</v>
      </c>
      <c r="CH73" s="17">
        <v>-16.005289999999999</v>
      </c>
      <c r="CI73" s="17">
        <v>34.083710000000004</v>
      </c>
      <c r="CJ73" s="17">
        <v>-29.58783</v>
      </c>
      <c r="CK73" s="17">
        <v>30.551130000000001</v>
      </c>
      <c r="CL73" s="17">
        <v>55.883800000000001</v>
      </c>
      <c r="CM73" s="17">
        <v>18.514250000000001</v>
      </c>
      <c r="CN73" s="17">
        <v>-22.859649999999998</v>
      </c>
    </row>
    <row r="74" spans="1:92" s="2" customFormat="1" ht="18.75" x14ac:dyDescent="0.3">
      <c r="A74" s="15" t="s">
        <v>997</v>
      </c>
      <c r="B74" s="15" t="s">
        <v>2694</v>
      </c>
      <c r="C74" s="15" t="s">
        <v>2697</v>
      </c>
      <c r="D74" s="16" t="s">
        <v>2695</v>
      </c>
      <c r="E74" s="15" t="s">
        <v>2646</v>
      </c>
      <c r="F74" s="15" t="s">
        <v>2535</v>
      </c>
      <c r="G74" s="15" t="s">
        <v>2535</v>
      </c>
      <c r="H74" s="15" t="s">
        <v>2535</v>
      </c>
      <c r="I74" s="15" t="s">
        <v>2694</v>
      </c>
      <c r="J74" s="15" t="s">
        <v>2696</v>
      </c>
      <c r="K74" s="15" t="s">
        <v>2698</v>
      </c>
      <c r="L74" s="17" t="s">
        <v>3994</v>
      </c>
      <c r="M74" s="15"/>
      <c r="N74" s="18"/>
      <c r="O74" s="15"/>
      <c r="P74" s="17"/>
      <c r="Q74" s="15" t="s">
        <v>2659</v>
      </c>
      <c r="R74" s="18">
        <v>45835</v>
      </c>
      <c r="S74" s="17">
        <v>18.821999999999999</v>
      </c>
      <c r="T74" s="17">
        <v>56056.361900000004</v>
      </c>
      <c r="U74" s="17">
        <v>0.1047</v>
      </c>
      <c r="V74" s="17">
        <v>9.4822340000000001</v>
      </c>
      <c r="W74" s="17">
        <v>19.308</v>
      </c>
      <c r="X74" s="17">
        <v>14.236000000000001</v>
      </c>
      <c r="Y74" s="17">
        <v>0.89628571430000004</v>
      </c>
      <c r="Z74" s="18">
        <v>45771</v>
      </c>
      <c r="AA74" s="17">
        <v>0.71</v>
      </c>
      <c r="AB74" s="16" t="s">
        <v>2699</v>
      </c>
      <c r="AC74" s="16" t="s">
        <v>2700</v>
      </c>
      <c r="AD74" s="16" t="s">
        <v>2701</v>
      </c>
      <c r="AE74" s="16"/>
      <c r="AF74" s="18">
        <v>45596</v>
      </c>
      <c r="AG74" s="18">
        <v>45772</v>
      </c>
      <c r="AH74" s="18">
        <v>45779</v>
      </c>
      <c r="AI74" s="17"/>
      <c r="AJ74" s="17">
        <v>5.63</v>
      </c>
      <c r="AK74" s="17"/>
      <c r="AL74" s="17">
        <v>5.63</v>
      </c>
      <c r="AM74" s="17">
        <v>10.47</v>
      </c>
      <c r="AN74" s="17">
        <v>10.199999999999999</v>
      </c>
      <c r="AO74" s="17">
        <v>2.5051999999999999</v>
      </c>
      <c r="AP74" s="18">
        <v>45747</v>
      </c>
      <c r="AQ74" s="17">
        <v>1.97</v>
      </c>
      <c r="AR74" s="17">
        <v>22580</v>
      </c>
      <c r="AS74" s="17">
        <v>6269</v>
      </c>
      <c r="AT74" s="17">
        <v>1.1060000000000001</v>
      </c>
      <c r="AU74" s="15" t="s">
        <v>2516</v>
      </c>
      <c r="AV74" s="17" t="s">
        <v>2517</v>
      </c>
      <c r="AW74" s="15" t="s">
        <v>2517</v>
      </c>
      <c r="AX74" s="15" t="s">
        <v>2518</v>
      </c>
      <c r="AY74" s="15" t="s">
        <v>2650</v>
      </c>
      <c r="AZ74" s="16"/>
      <c r="BA74" s="16"/>
      <c r="BB74" s="17"/>
      <c r="BC74" s="17"/>
      <c r="BD74" s="17"/>
      <c r="BE74" s="17"/>
      <c r="BF74" s="15"/>
      <c r="BG74" s="15" t="s">
        <v>2650</v>
      </c>
      <c r="BH74" s="15" t="s">
        <v>2661</v>
      </c>
      <c r="BI74" s="15" t="s">
        <v>2662</v>
      </c>
      <c r="BJ74" s="15"/>
      <c r="BK74" s="15" t="s">
        <v>2550</v>
      </c>
      <c r="BL74" s="15"/>
      <c r="BM74" s="15" t="s">
        <v>2663</v>
      </c>
      <c r="BN74" s="18">
        <v>45782</v>
      </c>
      <c r="BO74" s="15" t="s">
        <v>2525</v>
      </c>
      <c r="BP74" s="18"/>
      <c r="BQ74" s="18">
        <v>33301</v>
      </c>
      <c r="BR74" s="17"/>
      <c r="BS74" s="18"/>
      <c r="BT74" s="15"/>
      <c r="BU74" s="18"/>
      <c r="BV74" s="15"/>
      <c r="BW74" s="18"/>
      <c r="BX74" s="17"/>
      <c r="BY74" s="15"/>
      <c r="BZ74" s="15"/>
      <c r="CA74" s="15"/>
      <c r="CB74" s="15"/>
      <c r="CC74" s="15"/>
      <c r="CD74" s="17" t="s">
        <v>2526</v>
      </c>
      <c r="CE74" s="15" t="s">
        <v>2654</v>
      </c>
      <c r="CF74" s="17" t="s">
        <v>2518</v>
      </c>
      <c r="CG74" s="17">
        <v>5.63</v>
      </c>
      <c r="CH74" s="17">
        <v>20.035489999999999</v>
      </c>
      <c r="CI74" s="17">
        <v>25.98349</v>
      </c>
      <c r="CJ74" s="17">
        <v>-0.62734999999999996</v>
      </c>
      <c r="CK74" s="17">
        <v>68.067009999999996</v>
      </c>
      <c r="CL74" s="17">
        <v>-28.508610000000001</v>
      </c>
      <c r="CM74" s="17">
        <v>20.807649999999999</v>
      </c>
      <c r="CN74" s="17">
        <v>-34.225119999999997</v>
      </c>
    </row>
    <row r="75" spans="1:92" s="2" customFormat="1" ht="18.75" x14ac:dyDescent="0.3">
      <c r="A75" s="15" t="s">
        <v>998</v>
      </c>
      <c r="B75" s="15" t="s">
        <v>2702</v>
      </c>
      <c r="C75" s="15" t="s">
        <v>2703</v>
      </c>
      <c r="D75" s="16" t="s">
        <v>2704</v>
      </c>
      <c r="E75" s="15" t="s">
        <v>2539</v>
      </c>
      <c r="F75" s="15" t="s">
        <v>2540</v>
      </c>
      <c r="G75" s="15" t="s">
        <v>2540</v>
      </c>
      <c r="H75" s="15" t="s">
        <v>2540</v>
      </c>
      <c r="I75" s="15" t="s">
        <v>2702</v>
      </c>
      <c r="J75" s="15" t="s">
        <v>2705</v>
      </c>
      <c r="K75" s="15" t="s">
        <v>2706</v>
      </c>
      <c r="L75" s="17" t="s">
        <v>3994</v>
      </c>
      <c r="M75" s="15"/>
      <c r="N75" s="18"/>
      <c r="O75" s="15"/>
      <c r="P75" s="17"/>
      <c r="Q75" s="15" t="s">
        <v>2684</v>
      </c>
      <c r="R75" s="18">
        <v>45835</v>
      </c>
      <c r="S75" s="17">
        <v>4.8780000000000001</v>
      </c>
      <c r="T75" s="17">
        <v>86094.766399999993</v>
      </c>
      <c r="U75" s="17">
        <v>0.1027</v>
      </c>
      <c r="V75" s="17">
        <v>9.8007709999999992</v>
      </c>
      <c r="W75" s="17">
        <v>5.04</v>
      </c>
      <c r="X75" s="17">
        <v>3.1520000000000001</v>
      </c>
      <c r="Y75" s="17">
        <v>1.0840000000000001</v>
      </c>
      <c r="Z75" s="18">
        <v>45796</v>
      </c>
      <c r="AA75" s="17">
        <v>0.17100000000000001</v>
      </c>
      <c r="AB75" s="16" t="s">
        <v>2707</v>
      </c>
      <c r="AC75" s="16" t="s">
        <v>2708</v>
      </c>
      <c r="AD75" s="16" t="s">
        <v>2709</v>
      </c>
      <c r="AE75" s="16" t="s">
        <v>2710</v>
      </c>
      <c r="AF75" s="18">
        <v>45713</v>
      </c>
      <c r="AG75" s="18">
        <v>45797</v>
      </c>
      <c r="AH75" s="18">
        <v>45798</v>
      </c>
      <c r="AI75" s="17"/>
      <c r="AJ75" s="17">
        <v>6.99</v>
      </c>
      <c r="AK75" s="17"/>
      <c r="AL75" s="17">
        <v>7.01</v>
      </c>
      <c r="AM75" s="17">
        <v>10.27</v>
      </c>
      <c r="AN75" s="17">
        <v>10.46</v>
      </c>
      <c r="AO75" s="17">
        <v>1.4032</v>
      </c>
      <c r="AP75" s="18">
        <v>45747</v>
      </c>
      <c r="AQ75" s="17">
        <v>0.5</v>
      </c>
      <c r="AR75" s="17">
        <v>28337</v>
      </c>
      <c r="AS75" s="17">
        <v>8980</v>
      </c>
      <c r="AT75" s="17">
        <v>0.32200000000000001</v>
      </c>
      <c r="AU75" s="15" t="s">
        <v>2516</v>
      </c>
      <c r="AV75" s="17" t="s">
        <v>2517</v>
      </c>
      <c r="AW75" s="15" t="s">
        <v>2517</v>
      </c>
      <c r="AX75" s="15" t="s">
        <v>2518</v>
      </c>
      <c r="AY75" s="15" t="s">
        <v>2650</v>
      </c>
      <c r="AZ75" s="16"/>
      <c r="BA75" s="16"/>
      <c r="BB75" s="17"/>
      <c r="BC75" s="17"/>
      <c r="BD75" s="17"/>
      <c r="BE75" s="17"/>
      <c r="BF75" s="15"/>
      <c r="BG75" s="15" t="s">
        <v>2650</v>
      </c>
      <c r="BH75" s="15" t="s">
        <v>2661</v>
      </c>
      <c r="BI75" s="15" t="s">
        <v>2662</v>
      </c>
      <c r="BJ75" s="15"/>
      <c r="BK75" s="15" t="s">
        <v>2550</v>
      </c>
      <c r="BL75" s="15"/>
      <c r="BM75" s="15" t="s">
        <v>2663</v>
      </c>
      <c r="BN75" s="18">
        <v>45791</v>
      </c>
      <c r="BO75" s="15" t="s">
        <v>2525</v>
      </c>
      <c r="BP75" s="18"/>
      <c r="BQ75" s="18">
        <v>36528</v>
      </c>
      <c r="BR75" s="17"/>
      <c r="BS75" s="18"/>
      <c r="BT75" s="15"/>
      <c r="BU75" s="18"/>
      <c r="BV75" s="15"/>
      <c r="BW75" s="18"/>
      <c r="BX75" s="17"/>
      <c r="BY75" s="15"/>
      <c r="BZ75" s="15"/>
      <c r="CA75" s="15"/>
      <c r="CB75" s="15"/>
      <c r="CC75" s="15"/>
      <c r="CD75" s="17" t="s">
        <v>2711</v>
      </c>
      <c r="CE75" s="15" t="s">
        <v>2552</v>
      </c>
      <c r="CF75" s="17" t="s">
        <v>2518</v>
      </c>
      <c r="CG75" s="17">
        <v>6.99</v>
      </c>
      <c r="CH75" s="17">
        <v>58.312840000000001</v>
      </c>
      <c r="CI75" s="17">
        <v>38.479309999999998</v>
      </c>
      <c r="CJ75" s="17">
        <v>-1.9041300000000001</v>
      </c>
      <c r="CK75" s="17">
        <v>29.30566</v>
      </c>
      <c r="CL75" s="17">
        <v>-18.560780000000001</v>
      </c>
      <c r="CM75" s="17">
        <v>31.224869999999999</v>
      </c>
      <c r="CN75" s="17">
        <v>-22.642600000000002</v>
      </c>
    </row>
    <row r="76" spans="1:92" s="2" customFormat="1" ht="18.75" x14ac:dyDescent="0.3">
      <c r="A76" s="15" t="s">
        <v>1014</v>
      </c>
      <c r="B76" s="15" t="s">
        <v>2871</v>
      </c>
      <c r="C76" s="15" t="s">
        <v>2872</v>
      </c>
      <c r="D76" s="16"/>
      <c r="E76" s="15" t="s">
        <v>2646</v>
      </c>
      <c r="F76" s="15" t="s">
        <v>2535</v>
      </c>
      <c r="G76" s="15" t="s">
        <v>2535</v>
      </c>
      <c r="H76" s="15" t="s">
        <v>2535</v>
      </c>
      <c r="I76" s="15" t="s">
        <v>2871</v>
      </c>
      <c r="J76" s="15" t="s">
        <v>2873</v>
      </c>
      <c r="K76" s="15" t="s">
        <v>2874</v>
      </c>
      <c r="L76" s="17" t="s">
        <v>3994</v>
      </c>
      <c r="M76" s="15"/>
      <c r="N76" s="18"/>
      <c r="O76" s="15"/>
      <c r="P76" s="17"/>
      <c r="Q76" s="15" t="s">
        <v>2840</v>
      </c>
      <c r="R76" s="18">
        <v>45835</v>
      </c>
      <c r="S76" s="17">
        <v>35.380000000000003</v>
      </c>
      <c r="T76" s="17">
        <v>32299.598399999999</v>
      </c>
      <c r="U76" s="17">
        <v>5.5100000000000003E-2</v>
      </c>
      <c r="V76" s="17">
        <v>19.066666999999999</v>
      </c>
      <c r="W76" s="17">
        <v>38.76</v>
      </c>
      <c r="X76" s="17">
        <v>27.56</v>
      </c>
      <c r="Y76" s="17">
        <v>1.0886153846</v>
      </c>
      <c r="Z76" s="18">
        <v>45758</v>
      </c>
      <c r="AA76" s="17">
        <v>0.67</v>
      </c>
      <c r="AB76" s="16" t="s">
        <v>2875</v>
      </c>
      <c r="AC76" s="16" t="s">
        <v>2876</v>
      </c>
      <c r="AD76" s="16" t="s">
        <v>2877</v>
      </c>
      <c r="AE76" s="16" t="s">
        <v>2878</v>
      </c>
      <c r="AF76" s="18">
        <v>45700</v>
      </c>
      <c r="AG76" s="18">
        <v>45761</v>
      </c>
      <c r="AH76" s="18">
        <v>45771</v>
      </c>
      <c r="AI76" s="17"/>
      <c r="AJ76" s="17">
        <v>3.31</v>
      </c>
      <c r="AK76" s="17"/>
      <c r="AL76" s="17">
        <v>3.79</v>
      </c>
      <c r="AM76" s="17">
        <v>5.51</v>
      </c>
      <c r="AN76" s="17">
        <v>7.55</v>
      </c>
      <c r="AO76" s="17">
        <v>0.59709999999999996</v>
      </c>
      <c r="AP76" s="18">
        <v>45747</v>
      </c>
      <c r="AQ76" s="17">
        <v>1.95</v>
      </c>
      <c r="AR76" s="17">
        <v>90905</v>
      </c>
      <c r="AS76" s="17">
        <v>1805</v>
      </c>
      <c r="AT76" s="17">
        <v>1.1100000000000001</v>
      </c>
      <c r="AU76" s="15" t="s">
        <v>2516</v>
      </c>
      <c r="AV76" s="17" t="s">
        <v>2517</v>
      </c>
      <c r="AW76" s="15" t="s">
        <v>2517</v>
      </c>
      <c r="AX76" s="15" t="s">
        <v>2518</v>
      </c>
      <c r="AY76" s="15" t="s">
        <v>2519</v>
      </c>
      <c r="AZ76" s="16"/>
      <c r="BA76" s="16"/>
      <c r="BB76" s="17"/>
      <c r="BC76" s="17"/>
      <c r="BD76" s="17"/>
      <c r="BE76" s="17"/>
      <c r="BF76" s="15"/>
      <c r="BG76" s="15" t="s">
        <v>2520</v>
      </c>
      <c r="BH76" s="15" t="s">
        <v>2844</v>
      </c>
      <c r="BI76" s="15" t="s">
        <v>2845</v>
      </c>
      <c r="BJ76" s="15"/>
      <c r="BK76" s="15" t="s">
        <v>2550</v>
      </c>
      <c r="BL76" s="15"/>
      <c r="BM76" s="15" t="s">
        <v>2846</v>
      </c>
      <c r="BN76" s="18">
        <v>45566</v>
      </c>
      <c r="BO76" s="15" t="s">
        <v>2525</v>
      </c>
      <c r="BP76" s="18"/>
      <c r="BQ76" s="18">
        <v>36892</v>
      </c>
      <c r="BR76" s="17"/>
      <c r="BS76" s="18"/>
      <c r="BT76" s="15"/>
      <c r="BU76" s="18"/>
      <c r="BV76" s="15"/>
      <c r="BW76" s="18"/>
      <c r="BX76" s="17"/>
      <c r="BY76" s="15"/>
      <c r="BZ76" s="15"/>
      <c r="CA76" s="15"/>
      <c r="CB76" s="15"/>
      <c r="CC76" s="15"/>
      <c r="CD76" s="17" t="s">
        <v>2526</v>
      </c>
      <c r="CE76" s="15" t="s">
        <v>2654</v>
      </c>
      <c r="CF76" s="17" t="s">
        <v>2518</v>
      </c>
      <c r="CG76" s="17">
        <v>3.31</v>
      </c>
      <c r="CH76" s="17">
        <v>25.31232</v>
      </c>
      <c r="CI76" s="17">
        <v>0.95006999999999997</v>
      </c>
      <c r="CJ76" s="17">
        <v>-7.6821000000000002</v>
      </c>
      <c r="CK76" s="17">
        <v>33.989620000000002</v>
      </c>
      <c r="CL76" s="17">
        <v>7.96143</v>
      </c>
      <c r="CM76" s="17">
        <v>5.5266099999999998</v>
      </c>
      <c r="CN76" s="17">
        <v>23.834199999999999</v>
      </c>
    </row>
    <row r="77" spans="1:92" s="2" customFormat="1" ht="18.75" x14ac:dyDescent="0.3">
      <c r="A77" s="15" t="s">
        <v>1066</v>
      </c>
      <c r="B77" s="15" t="s">
        <v>3337</v>
      </c>
      <c r="C77" s="15" t="s">
        <v>3340</v>
      </c>
      <c r="D77" s="16" t="s">
        <v>3338</v>
      </c>
      <c r="E77" s="15" t="s">
        <v>2532</v>
      </c>
      <c r="F77" s="15" t="s">
        <v>2529</v>
      </c>
      <c r="G77" s="15" t="s">
        <v>2529</v>
      </c>
      <c r="H77" s="15" t="s">
        <v>2529</v>
      </c>
      <c r="I77" s="15" t="s">
        <v>3337</v>
      </c>
      <c r="J77" s="15" t="s">
        <v>3339</v>
      </c>
      <c r="K77" s="15" t="s">
        <v>3341</v>
      </c>
      <c r="L77" s="17" t="s">
        <v>3994</v>
      </c>
      <c r="M77" s="15"/>
      <c r="N77" s="18"/>
      <c r="O77" s="15"/>
      <c r="P77" s="17"/>
      <c r="Q77" s="15" t="s">
        <v>3328</v>
      </c>
      <c r="R77" s="18">
        <v>45835</v>
      </c>
      <c r="S77" s="17">
        <v>50.49</v>
      </c>
      <c r="T77" s="17">
        <v>48617.008000000002</v>
      </c>
      <c r="U77" s="17">
        <v>0.17960000000000001</v>
      </c>
      <c r="V77" s="17">
        <v>5.7982360000000002</v>
      </c>
      <c r="W77" s="17">
        <v>66.28</v>
      </c>
      <c r="X77" s="17">
        <v>45.6</v>
      </c>
      <c r="Y77" s="17">
        <v>0.56100000000000005</v>
      </c>
      <c r="Z77" s="18">
        <v>45785</v>
      </c>
      <c r="AA77" s="17">
        <v>4.3</v>
      </c>
      <c r="AB77" s="16" t="s">
        <v>3342</v>
      </c>
      <c r="AC77" s="16" t="s">
        <v>3343</v>
      </c>
      <c r="AD77" s="16" t="s">
        <v>3344</v>
      </c>
      <c r="AE77" s="16"/>
      <c r="AF77" s="18">
        <v>45691</v>
      </c>
      <c r="AG77" s="18">
        <v>45786</v>
      </c>
      <c r="AH77" s="18">
        <v>45789</v>
      </c>
      <c r="AI77" s="17"/>
      <c r="AJ77" s="17">
        <v>8.52</v>
      </c>
      <c r="AK77" s="17"/>
      <c r="AL77" s="17">
        <v>8.52</v>
      </c>
      <c r="AM77" s="17">
        <v>17.96</v>
      </c>
      <c r="AN77" s="17">
        <v>13.34</v>
      </c>
      <c r="AO77" s="17">
        <v>4.8489000000000004</v>
      </c>
      <c r="AP77" s="18">
        <v>45747</v>
      </c>
      <c r="AQ77" s="17">
        <v>9.07</v>
      </c>
      <c r="AR77" s="17">
        <v>142945</v>
      </c>
      <c r="AS77" s="17">
        <v>8911</v>
      </c>
      <c r="AT77" s="17">
        <v>5.3</v>
      </c>
      <c r="AU77" s="15" t="s">
        <v>2516</v>
      </c>
      <c r="AV77" s="17" t="s">
        <v>2517</v>
      </c>
      <c r="AW77" s="15" t="s">
        <v>2517</v>
      </c>
      <c r="AX77" s="15" t="s">
        <v>2518</v>
      </c>
      <c r="AY77" s="15" t="s">
        <v>2785</v>
      </c>
      <c r="AZ77" s="16"/>
      <c r="BA77" s="16"/>
      <c r="BB77" s="17"/>
      <c r="BC77" s="17"/>
      <c r="BD77" s="17"/>
      <c r="BE77" s="17"/>
      <c r="BF77" s="15"/>
      <c r="BG77" s="15" t="s">
        <v>2618</v>
      </c>
      <c r="BH77" s="15" t="s">
        <v>2786</v>
      </c>
      <c r="BI77" s="15" t="s">
        <v>3329</v>
      </c>
      <c r="BJ77" s="15"/>
      <c r="BK77" s="15" t="s">
        <v>2550</v>
      </c>
      <c r="BL77" s="15"/>
      <c r="BM77" s="15" t="s">
        <v>3335</v>
      </c>
      <c r="BN77" s="18">
        <v>45778</v>
      </c>
      <c r="BO77" s="15" t="s">
        <v>2525</v>
      </c>
      <c r="BP77" s="18"/>
      <c r="BQ77" s="18">
        <v>36116</v>
      </c>
      <c r="BR77" s="17"/>
      <c r="BS77" s="18"/>
      <c r="BT77" s="15"/>
      <c r="BU77" s="18"/>
      <c r="BV77" s="15"/>
      <c r="BW77" s="18"/>
      <c r="BX77" s="17"/>
      <c r="BY77" s="15"/>
      <c r="BZ77" s="15"/>
      <c r="CA77" s="15"/>
      <c r="CB77" s="15"/>
      <c r="CC77" s="15"/>
      <c r="CD77" s="17" t="s">
        <v>2573</v>
      </c>
      <c r="CE77" s="15" t="s">
        <v>2642</v>
      </c>
      <c r="CF77" s="17" t="s">
        <v>2518</v>
      </c>
      <c r="CG77" s="17">
        <v>8.52</v>
      </c>
      <c r="CH77" s="17">
        <v>-5.5155900000000004</v>
      </c>
      <c r="CI77" s="17">
        <v>10.34202</v>
      </c>
      <c r="CJ77" s="17">
        <v>-1.7606200000000001</v>
      </c>
      <c r="CK77" s="17">
        <v>39.937710000000003</v>
      </c>
      <c r="CL77" s="17">
        <v>18.877859999999998</v>
      </c>
      <c r="CM77" s="17">
        <v>14.615550000000001</v>
      </c>
      <c r="CN77" s="17">
        <v>-30</v>
      </c>
    </row>
    <row r="78" spans="1:92" s="2" customFormat="1" ht="18.75" x14ac:dyDescent="0.3">
      <c r="A78" s="15" t="s">
        <v>1018</v>
      </c>
      <c r="B78" s="15" t="s">
        <v>2912</v>
      </c>
      <c r="C78" s="15" t="s">
        <v>2913</v>
      </c>
      <c r="D78" s="16" t="s">
        <v>2914</v>
      </c>
      <c r="E78" s="15" t="s">
        <v>2532</v>
      </c>
      <c r="F78" s="15" t="s">
        <v>2529</v>
      </c>
      <c r="G78" s="15" t="s">
        <v>2529</v>
      </c>
      <c r="H78" s="15" t="s">
        <v>2529</v>
      </c>
      <c r="I78" s="15" t="s">
        <v>2912</v>
      </c>
      <c r="J78" s="15" t="s">
        <v>2915</v>
      </c>
      <c r="K78" s="15" t="s">
        <v>2916</v>
      </c>
      <c r="L78" s="17" t="s">
        <v>3994</v>
      </c>
      <c r="M78" s="15"/>
      <c r="N78" s="18"/>
      <c r="O78" s="15"/>
      <c r="P78" s="17"/>
      <c r="Q78" s="15" t="s">
        <v>2885</v>
      </c>
      <c r="R78" s="18">
        <v>45835</v>
      </c>
      <c r="S78" s="17">
        <v>550</v>
      </c>
      <c r="T78" s="17">
        <v>72273.526100000003</v>
      </c>
      <c r="U78" s="17">
        <v>6.4299999999999996E-2</v>
      </c>
      <c r="V78" s="17">
        <v>16.164073999999999</v>
      </c>
      <c r="W78" s="17">
        <v>615.79999999999995</v>
      </c>
      <c r="X78" s="17">
        <v>421.7</v>
      </c>
      <c r="Y78" s="17">
        <v>1.3095238094999999</v>
      </c>
      <c r="Z78" s="18">
        <v>43951</v>
      </c>
      <c r="AA78" s="17">
        <v>9.8000000000000007</v>
      </c>
      <c r="AB78" s="16" t="s">
        <v>2917</v>
      </c>
      <c r="AC78" s="16" t="s">
        <v>2918</v>
      </c>
      <c r="AD78" s="16" t="s">
        <v>2919</v>
      </c>
      <c r="AE78" s="16"/>
      <c r="AF78" s="18">
        <v>43893</v>
      </c>
      <c r="AG78" s="18">
        <v>43955</v>
      </c>
      <c r="AH78" s="18">
        <v>43956</v>
      </c>
      <c r="AI78" s="17"/>
      <c r="AJ78" s="17">
        <v>3.64</v>
      </c>
      <c r="AK78" s="17"/>
      <c r="AL78" s="17">
        <v>3.64</v>
      </c>
      <c r="AM78" s="17">
        <v>6.43</v>
      </c>
      <c r="AN78" s="17">
        <v>8.48</v>
      </c>
      <c r="AO78" s="17">
        <v>0.36499999999999999</v>
      </c>
      <c r="AP78" s="18">
        <v>45747</v>
      </c>
      <c r="AQ78" s="17">
        <v>35.35</v>
      </c>
      <c r="AR78" s="17">
        <v>40547</v>
      </c>
      <c r="AS78" s="17">
        <v>4664</v>
      </c>
      <c r="AT78" s="17">
        <v>15</v>
      </c>
      <c r="AU78" s="15" t="s">
        <v>2516</v>
      </c>
      <c r="AV78" s="17" t="s">
        <v>2517</v>
      </c>
      <c r="AW78" s="15" t="s">
        <v>2517</v>
      </c>
      <c r="AX78" s="15" t="s">
        <v>2518</v>
      </c>
      <c r="AY78" s="15" t="s">
        <v>2650</v>
      </c>
      <c r="AZ78" s="16"/>
      <c r="BA78" s="16"/>
      <c r="BB78" s="17"/>
      <c r="BC78" s="17"/>
      <c r="BD78" s="17"/>
      <c r="BE78" s="17"/>
      <c r="BF78" s="15"/>
      <c r="BG78" s="15" t="s">
        <v>2650</v>
      </c>
      <c r="BH78" s="15" t="s">
        <v>2890</v>
      </c>
      <c r="BI78" s="15" t="s">
        <v>2891</v>
      </c>
      <c r="BJ78" s="15"/>
      <c r="BK78" s="15" t="s">
        <v>2523</v>
      </c>
      <c r="BL78" s="15"/>
      <c r="BM78" s="15" t="s">
        <v>2892</v>
      </c>
      <c r="BN78" s="18">
        <v>45757</v>
      </c>
      <c r="BO78" s="15" t="s">
        <v>2525</v>
      </c>
      <c r="BP78" s="18"/>
      <c r="BQ78" s="18">
        <v>1</v>
      </c>
      <c r="BR78" s="17"/>
      <c r="BS78" s="18"/>
      <c r="BT78" s="15"/>
      <c r="BU78" s="18"/>
      <c r="BV78" s="15"/>
      <c r="BW78" s="18"/>
      <c r="BX78" s="17"/>
      <c r="BY78" s="15"/>
      <c r="BZ78" s="15"/>
      <c r="CA78" s="15"/>
      <c r="CB78" s="15"/>
      <c r="CC78" s="15"/>
      <c r="CD78" s="17" t="s">
        <v>2526</v>
      </c>
      <c r="CE78" s="15" t="s">
        <v>2642</v>
      </c>
      <c r="CF78" s="17" t="s">
        <v>2518</v>
      </c>
      <c r="CG78" s="17">
        <v>3.64</v>
      </c>
      <c r="CH78" s="17">
        <v>33.857640000000004</v>
      </c>
      <c r="CI78" s="17">
        <v>27.203949999999999</v>
      </c>
      <c r="CJ78" s="17">
        <v>20.921299999999999</v>
      </c>
      <c r="CK78" s="17">
        <v>11.32619</v>
      </c>
      <c r="CL78" s="17">
        <v>-3.9543699999999999</v>
      </c>
      <c r="CM78" s="17">
        <v>42.875889999999998</v>
      </c>
      <c r="CN78" s="17">
        <v>10.17981</v>
      </c>
    </row>
    <row r="79" spans="1:92" s="2" customFormat="1" ht="18.75" x14ac:dyDescent="0.3">
      <c r="A79" s="15" t="s">
        <v>1057</v>
      </c>
      <c r="B79" s="15" t="s">
        <v>3260</v>
      </c>
      <c r="C79" s="15" t="s">
        <v>3265</v>
      </c>
      <c r="D79" s="16" t="s">
        <v>3261</v>
      </c>
      <c r="E79" s="15" t="s">
        <v>2724</v>
      </c>
      <c r="F79" s="15" t="s">
        <v>2725</v>
      </c>
      <c r="G79" s="15" t="s">
        <v>2725</v>
      </c>
      <c r="H79" s="15" t="s">
        <v>2725</v>
      </c>
      <c r="I79" s="15" t="s">
        <v>3260</v>
      </c>
      <c r="J79" s="15" t="s">
        <v>3262</v>
      </c>
      <c r="K79" s="15" t="s">
        <v>3266</v>
      </c>
      <c r="L79" s="17" t="s">
        <v>3994</v>
      </c>
      <c r="M79" s="15"/>
      <c r="N79" s="18"/>
      <c r="O79" s="15"/>
      <c r="P79" s="17"/>
      <c r="Q79" s="15" t="s">
        <v>3263</v>
      </c>
      <c r="R79" s="18">
        <v>45835</v>
      </c>
      <c r="S79" s="17">
        <v>4.3890000000000002</v>
      </c>
      <c r="T79" s="17">
        <v>23655.242699999999</v>
      </c>
      <c r="U79" s="17">
        <v>5.0099999999999999E-2</v>
      </c>
      <c r="V79" s="17">
        <v>20.8</v>
      </c>
      <c r="W79" s="17">
        <v>5.0350000000000001</v>
      </c>
      <c r="X79" s="17">
        <v>3.2124999999999999</v>
      </c>
      <c r="Y79" s="17">
        <v>0.86058823529999995</v>
      </c>
      <c r="Z79" s="18">
        <v>45779</v>
      </c>
      <c r="AA79" s="17">
        <v>0.04</v>
      </c>
      <c r="AB79" s="16" t="s">
        <v>4027</v>
      </c>
      <c r="AC79" s="16" t="s">
        <v>4026</v>
      </c>
      <c r="AD79" s="16" t="s">
        <v>4028</v>
      </c>
      <c r="AE79" s="16"/>
      <c r="AF79" s="18">
        <v>45776</v>
      </c>
      <c r="AG79" s="18">
        <v>45782</v>
      </c>
      <c r="AH79" s="18">
        <v>45789</v>
      </c>
      <c r="AI79" s="17"/>
      <c r="AJ79" s="17">
        <v>2.96</v>
      </c>
      <c r="AK79" s="17"/>
      <c r="AL79" s="17">
        <v>3.65</v>
      </c>
      <c r="AM79" s="17">
        <v>5.01</v>
      </c>
      <c r="AN79" s="17">
        <v>6.55</v>
      </c>
      <c r="AO79" s="17">
        <v>0.82699999999999996</v>
      </c>
      <c r="AP79" s="18">
        <v>45747</v>
      </c>
      <c r="AQ79" s="17">
        <v>0.14000000000000001</v>
      </c>
      <c r="AR79" s="17">
        <v>19166</v>
      </c>
      <c r="AS79" s="17">
        <v>784</v>
      </c>
      <c r="AT79" s="17">
        <v>0.13</v>
      </c>
      <c r="AU79" s="15" t="s">
        <v>2516</v>
      </c>
      <c r="AV79" s="17" t="s">
        <v>2517</v>
      </c>
      <c r="AW79" s="15" t="s">
        <v>2517</v>
      </c>
      <c r="AX79" s="15" t="s">
        <v>2518</v>
      </c>
      <c r="AY79" s="15" t="s">
        <v>2617</v>
      </c>
      <c r="AZ79" s="16"/>
      <c r="BA79" s="16"/>
      <c r="BB79" s="17"/>
      <c r="BC79" s="17"/>
      <c r="BD79" s="17"/>
      <c r="BE79" s="17"/>
      <c r="BF79" s="15"/>
      <c r="BG79" s="15" t="s">
        <v>2617</v>
      </c>
      <c r="BH79" s="15" t="s">
        <v>3255</v>
      </c>
      <c r="BI79" s="15" t="s">
        <v>3264</v>
      </c>
      <c r="BJ79" s="15"/>
      <c r="BK79" s="15" t="s">
        <v>2550</v>
      </c>
      <c r="BL79" s="15"/>
      <c r="BM79" s="15" t="s">
        <v>3267</v>
      </c>
      <c r="BN79" s="18">
        <v>45771</v>
      </c>
      <c r="BO79" s="15" t="s">
        <v>2525</v>
      </c>
      <c r="BP79" s="18"/>
      <c r="BQ79" s="18">
        <v>29677</v>
      </c>
      <c r="BR79" s="17"/>
      <c r="BS79" s="18"/>
      <c r="BT79" s="15"/>
      <c r="BU79" s="18"/>
      <c r="BV79" s="15"/>
      <c r="BW79" s="18"/>
      <c r="BX79" s="17"/>
      <c r="BY79" s="15"/>
      <c r="BZ79" s="15"/>
      <c r="CA79" s="15"/>
      <c r="CB79" s="15"/>
      <c r="CC79" s="15"/>
      <c r="CD79" s="17" t="s">
        <v>2526</v>
      </c>
      <c r="CE79" s="15" t="s">
        <v>2726</v>
      </c>
      <c r="CF79" s="17" t="s">
        <v>2518</v>
      </c>
      <c r="CG79" s="17">
        <v>2.96</v>
      </c>
      <c r="CH79" s="17">
        <v>44.173479999999998</v>
      </c>
      <c r="CI79" s="17">
        <v>-26.85463</v>
      </c>
      <c r="CJ79" s="17">
        <v>-21.295300000000001</v>
      </c>
      <c r="CK79" s="17">
        <v>76.89622</v>
      </c>
      <c r="CL79" s="17">
        <v>-4.3992699999999996</v>
      </c>
      <c r="CM79" s="17">
        <v>-32.48509</v>
      </c>
      <c r="CN79" s="17">
        <v>34.052390000000003</v>
      </c>
    </row>
    <row r="80" spans="1:92" s="2" customFormat="1" ht="18.75" x14ac:dyDescent="0.3">
      <c r="A80" s="15" t="s">
        <v>999</v>
      </c>
      <c r="B80" s="15" t="s">
        <v>2712</v>
      </c>
      <c r="C80" s="15" t="s">
        <v>2716</v>
      </c>
      <c r="D80" s="16" t="s">
        <v>2713</v>
      </c>
      <c r="E80" s="15" t="s">
        <v>2717</v>
      </c>
      <c r="F80" s="15" t="s">
        <v>2714</v>
      </c>
      <c r="G80" s="15" t="s">
        <v>2714</v>
      </c>
      <c r="H80" s="15" t="s">
        <v>2714</v>
      </c>
      <c r="I80" s="15" t="s">
        <v>2712</v>
      </c>
      <c r="J80" s="15" t="s">
        <v>2715</v>
      </c>
      <c r="K80" s="15" t="s">
        <v>2718</v>
      </c>
      <c r="L80" s="17" t="s">
        <v>3994</v>
      </c>
      <c r="M80" s="15"/>
      <c r="N80" s="18"/>
      <c r="O80" s="15"/>
      <c r="P80" s="17"/>
      <c r="Q80" s="15" t="s">
        <v>2684</v>
      </c>
      <c r="R80" s="18">
        <v>45835</v>
      </c>
      <c r="S80" s="17">
        <v>141.25</v>
      </c>
      <c r="T80" s="17">
        <v>488334.03860000003</v>
      </c>
      <c r="U80" s="17">
        <v>0.111</v>
      </c>
      <c r="V80" s="17">
        <v>9.0628010000000003</v>
      </c>
      <c r="W80" s="17">
        <v>145.5</v>
      </c>
      <c r="X80" s="17">
        <v>107</v>
      </c>
      <c r="Y80" s="17">
        <v>0.92927631580000003</v>
      </c>
      <c r="Z80" s="18">
        <v>45737</v>
      </c>
      <c r="AA80" s="17">
        <v>10.186730000000001</v>
      </c>
      <c r="AB80" s="16" t="s">
        <v>2719</v>
      </c>
      <c r="AC80" s="16" t="s">
        <v>2720</v>
      </c>
      <c r="AD80" s="16" t="s">
        <v>2721</v>
      </c>
      <c r="AE80" s="16"/>
      <c r="AF80" s="18">
        <v>45687</v>
      </c>
      <c r="AG80" s="18">
        <v>45740</v>
      </c>
      <c r="AH80" s="18">
        <v>45747</v>
      </c>
      <c r="AI80" s="17"/>
      <c r="AJ80" s="17">
        <v>7.21</v>
      </c>
      <c r="AK80" s="17"/>
      <c r="AL80" s="17">
        <v>7.21</v>
      </c>
      <c r="AM80" s="17">
        <v>11.1</v>
      </c>
      <c r="AN80" s="17"/>
      <c r="AO80" s="17">
        <v>2.2439</v>
      </c>
      <c r="AP80" s="18">
        <v>45747</v>
      </c>
      <c r="AQ80" s="17">
        <v>1.41</v>
      </c>
      <c r="AR80" s="17">
        <v>11949</v>
      </c>
      <c r="AS80" s="17">
        <v>4932</v>
      </c>
      <c r="AT80" s="17">
        <v>0.94</v>
      </c>
      <c r="AU80" s="15" t="s">
        <v>2722</v>
      </c>
      <c r="AV80" s="17" t="s">
        <v>2517</v>
      </c>
      <c r="AW80" s="15" t="s">
        <v>2517</v>
      </c>
      <c r="AX80" s="15" t="s">
        <v>2518</v>
      </c>
      <c r="AY80" s="15" t="s">
        <v>2650</v>
      </c>
      <c r="AZ80" s="16"/>
      <c r="BA80" s="16"/>
      <c r="BB80" s="17"/>
      <c r="BC80" s="17"/>
      <c r="BD80" s="17"/>
      <c r="BE80" s="17"/>
      <c r="BF80" s="15"/>
      <c r="BG80" s="15" t="s">
        <v>2650</v>
      </c>
      <c r="BH80" s="15" t="s">
        <v>2661</v>
      </c>
      <c r="BI80" s="15" t="s">
        <v>2662</v>
      </c>
      <c r="BJ80" s="15"/>
      <c r="BK80" s="15" t="s">
        <v>2550</v>
      </c>
      <c r="BL80" s="15"/>
      <c r="BM80" s="15" t="s">
        <v>2653</v>
      </c>
      <c r="BN80" s="18">
        <v>45582</v>
      </c>
      <c r="BO80" s="15" t="s">
        <v>2525</v>
      </c>
      <c r="BP80" s="18"/>
      <c r="BQ80" s="18">
        <v>36007</v>
      </c>
      <c r="BR80" s="17"/>
      <c r="BS80" s="18"/>
      <c r="BT80" s="15"/>
      <c r="BU80" s="18"/>
      <c r="BV80" s="15"/>
      <c r="BW80" s="18"/>
      <c r="BX80" s="17"/>
      <c r="BY80" s="15"/>
      <c r="BZ80" s="15"/>
      <c r="CA80" s="15"/>
      <c r="CB80" s="15"/>
      <c r="CC80" s="15"/>
      <c r="CD80" s="17" t="s">
        <v>2526</v>
      </c>
      <c r="CE80" s="15" t="s">
        <v>2723</v>
      </c>
      <c r="CF80" s="17" t="s">
        <v>2518</v>
      </c>
      <c r="CG80" s="17">
        <v>7.21</v>
      </c>
      <c r="CH80" s="17">
        <v>4.8741300000000001</v>
      </c>
      <c r="CI80" s="17">
        <v>19.715810000000001</v>
      </c>
      <c r="CJ80" s="17">
        <v>7.5373299999999999</v>
      </c>
      <c r="CK80" s="17">
        <v>76.294820000000001</v>
      </c>
      <c r="CL80" s="17">
        <v>-11.131679999999999</v>
      </c>
      <c r="CM80" s="17">
        <v>11.056850000000001</v>
      </c>
      <c r="CN80" s="17">
        <v>-18.0047</v>
      </c>
    </row>
    <row r="81" spans="1:92" s="2" customFormat="1" ht="18.75" x14ac:dyDescent="0.3">
      <c r="A81" s="15" t="s">
        <v>1040</v>
      </c>
      <c r="B81" s="15" t="s">
        <v>3116</v>
      </c>
      <c r="C81" s="15" t="s">
        <v>3117</v>
      </c>
      <c r="D81" s="16"/>
      <c r="E81" s="15" t="s">
        <v>2646</v>
      </c>
      <c r="F81" s="15" t="s">
        <v>2535</v>
      </c>
      <c r="G81" s="15" t="s">
        <v>2535</v>
      </c>
      <c r="H81" s="15" t="s">
        <v>2535</v>
      </c>
      <c r="I81" s="15" t="s">
        <v>3118</v>
      </c>
      <c r="J81" s="15" t="s">
        <v>3119</v>
      </c>
      <c r="K81" s="15" t="s">
        <v>3120</v>
      </c>
      <c r="L81" s="17" t="s">
        <v>3994</v>
      </c>
      <c r="M81" s="15"/>
      <c r="N81" s="18"/>
      <c r="O81" s="15"/>
      <c r="P81" s="17"/>
      <c r="Q81" s="15" t="s">
        <v>3121</v>
      </c>
      <c r="R81" s="18">
        <v>45835</v>
      </c>
      <c r="S81" s="17">
        <v>47.585000000000001</v>
      </c>
      <c r="T81" s="17">
        <v>106995.67509999999</v>
      </c>
      <c r="U81" s="17">
        <v>9.2700000000000005E-2</v>
      </c>
      <c r="V81" s="17">
        <v>16.221806000000001</v>
      </c>
      <c r="W81" s="17">
        <v>49.27</v>
      </c>
      <c r="X81" s="17">
        <v>29.945</v>
      </c>
      <c r="Y81" s="17"/>
      <c r="Z81" s="18">
        <v>45961</v>
      </c>
      <c r="AA81" s="17">
        <v>0.2</v>
      </c>
      <c r="AB81" s="16" t="s">
        <v>4123</v>
      </c>
      <c r="AC81" s="16" t="s">
        <v>4124</v>
      </c>
      <c r="AD81" s="16" t="s">
        <v>4123</v>
      </c>
      <c r="AE81" s="16"/>
      <c r="AF81" s="18">
        <v>45831</v>
      </c>
      <c r="AG81" s="18">
        <v>45964</v>
      </c>
      <c r="AH81" s="18">
        <v>45986</v>
      </c>
      <c r="AI81" s="17"/>
      <c r="AJ81" s="17">
        <v>0.21</v>
      </c>
      <c r="AK81" s="17"/>
      <c r="AL81" s="17">
        <v>0.42</v>
      </c>
      <c r="AM81" s="17">
        <v>9.27</v>
      </c>
      <c r="AN81" s="17">
        <v>8.0299999999999994</v>
      </c>
      <c r="AO81" s="17">
        <v>-0.58499999999999996</v>
      </c>
      <c r="AP81" s="18">
        <v>45747</v>
      </c>
      <c r="AQ81" s="17">
        <v>5.1100000000000003</v>
      </c>
      <c r="AR81" s="17">
        <v>6170</v>
      </c>
      <c r="AS81" s="17">
        <v>12367</v>
      </c>
      <c r="AT81" s="17">
        <v>0.1086</v>
      </c>
      <c r="AU81" s="15" t="s">
        <v>2516</v>
      </c>
      <c r="AV81" s="17" t="s">
        <v>2517</v>
      </c>
      <c r="AW81" s="15" t="s">
        <v>2517</v>
      </c>
      <c r="AX81" s="15" t="s">
        <v>2518</v>
      </c>
      <c r="AY81" s="15" t="s">
        <v>2999</v>
      </c>
      <c r="AZ81" s="16"/>
      <c r="BA81" s="16"/>
      <c r="BB81" s="17"/>
      <c r="BC81" s="17"/>
      <c r="BD81" s="17"/>
      <c r="BE81" s="17"/>
      <c r="BF81" s="15"/>
      <c r="BG81" s="15" t="s">
        <v>2617</v>
      </c>
      <c r="BH81" s="15" t="s">
        <v>3103</v>
      </c>
      <c r="BI81" s="15" t="s">
        <v>3104</v>
      </c>
      <c r="BJ81" s="15"/>
      <c r="BK81" s="15" t="s">
        <v>2632</v>
      </c>
      <c r="BL81" s="15"/>
      <c r="BM81" s="15"/>
      <c r="BN81" s="18"/>
      <c r="BO81" s="15" t="s">
        <v>2525</v>
      </c>
      <c r="BP81" s="18"/>
      <c r="BQ81" s="18">
        <v>43719</v>
      </c>
      <c r="BR81" s="17"/>
      <c r="BS81" s="18"/>
      <c r="BT81" s="15"/>
      <c r="BU81" s="18"/>
      <c r="BV81" s="15"/>
      <c r="BW81" s="18"/>
      <c r="BX81" s="17"/>
      <c r="BY81" s="15"/>
      <c r="BZ81" s="15"/>
      <c r="CA81" s="15"/>
      <c r="CB81" s="15"/>
      <c r="CC81" s="15"/>
      <c r="CD81" s="17" t="s">
        <v>2526</v>
      </c>
      <c r="CE81" s="15" t="s">
        <v>2654</v>
      </c>
      <c r="CF81" s="17" t="s">
        <v>2518</v>
      </c>
      <c r="CG81" s="17">
        <v>0.21</v>
      </c>
      <c r="CH81" s="17">
        <v>42.48657</v>
      </c>
      <c r="CI81" s="17">
        <v>-8.5041499999999992</v>
      </c>
      <c r="CJ81" s="17">
        <v>-12.158300000000001</v>
      </c>
      <c r="CK81" s="17">
        <v>-16.625170000000001</v>
      </c>
      <c r="CL81" s="17">
        <v>32.977600000000002</v>
      </c>
      <c r="CM81" s="17"/>
      <c r="CN81" s="17"/>
    </row>
    <row r="82" spans="1:92" s="2" customFormat="1" ht="18.75" x14ac:dyDescent="0.3">
      <c r="A82" s="15" t="s">
        <v>1041</v>
      </c>
      <c r="B82" s="15" t="s">
        <v>3122</v>
      </c>
      <c r="C82" s="15" t="s">
        <v>3123</v>
      </c>
      <c r="D82" s="16" t="s">
        <v>3124</v>
      </c>
      <c r="E82" s="15" t="s">
        <v>2532</v>
      </c>
      <c r="F82" s="15" t="s">
        <v>2529</v>
      </c>
      <c r="G82" s="15" t="s">
        <v>2529</v>
      </c>
      <c r="H82" s="15" t="s">
        <v>2529</v>
      </c>
      <c r="I82" s="15" t="s">
        <v>3122</v>
      </c>
      <c r="J82" s="15" t="s">
        <v>3125</v>
      </c>
      <c r="K82" s="15" t="s">
        <v>3126</v>
      </c>
      <c r="L82" s="17" t="s">
        <v>3994</v>
      </c>
      <c r="M82" s="15"/>
      <c r="N82" s="18"/>
      <c r="O82" s="15"/>
      <c r="P82" s="17"/>
      <c r="Q82" s="15" t="s">
        <v>3111</v>
      </c>
      <c r="R82" s="18">
        <v>45835</v>
      </c>
      <c r="S82" s="17">
        <v>258</v>
      </c>
      <c r="T82" s="17">
        <v>300980.0809</v>
      </c>
      <c r="U82" s="17">
        <v>1.89E-2</v>
      </c>
      <c r="V82" s="17">
        <v>54.599589000000002</v>
      </c>
      <c r="W82" s="17">
        <v>283.5</v>
      </c>
      <c r="X82" s="17">
        <v>176.72</v>
      </c>
      <c r="Y82" s="17">
        <v>0.9735849057</v>
      </c>
      <c r="Z82" s="18">
        <v>45791</v>
      </c>
      <c r="AA82" s="17">
        <v>2.35</v>
      </c>
      <c r="AB82" s="16" t="s">
        <v>3127</v>
      </c>
      <c r="AC82" s="16" t="s">
        <v>3128</v>
      </c>
      <c r="AD82" s="16" t="s">
        <v>3129</v>
      </c>
      <c r="AE82" s="16" t="s">
        <v>3130</v>
      </c>
      <c r="AF82" s="18">
        <v>45691</v>
      </c>
      <c r="AG82" s="18">
        <v>45792</v>
      </c>
      <c r="AH82" s="18">
        <v>45793</v>
      </c>
      <c r="AI82" s="17"/>
      <c r="AJ82" s="17">
        <v>0.91</v>
      </c>
      <c r="AK82" s="17"/>
      <c r="AL82" s="17">
        <v>0.91</v>
      </c>
      <c r="AM82" s="17">
        <v>1.89</v>
      </c>
      <c r="AN82" s="17">
        <v>2.38</v>
      </c>
      <c r="AO82" s="17">
        <v>2.5234000000000001</v>
      </c>
      <c r="AP82" s="18">
        <v>45747</v>
      </c>
      <c r="AQ82" s="17">
        <v>4.87</v>
      </c>
      <c r="AR82" s="17">
        <v>35148</v>
      </c>
      <c r="AS82" s="17">
        <v>5732</v>
      </c>
      <c r="AT82" s="17">
        <v>2.2000000000000002</v>
      </c>
      <c r="AU82" s="15" t="s">
        <v>2516</v>
      </c>
      <c r="AV82" s="17" t="s">
        <v>2517</v>
      </c>
      <c r="AW82" s="15" t="s">
        <v>2517</v>
      </c>
      <c r="AX82" s="15" t="s">
        <v>2518</v>
      </c>
      <c r="AY82" s="15" t="s">
        <v>2617</v>
      </c>
      <c r="AZ82" s="16"/>
      <c r="BA82" s="16"/>
      <c r="BB82" s="17"/>
      <c r="BC82" s="17"/>
      <c r="BD82" s="17"/>
      <c r="BE82" s="17"/>
      <c r="BF82" s="15"/>
      <c r="BG82" s="15" t="s">
        <v>2617</v>
      </c>
      <c r="BH82" s="15" t="s">
        <v>3103</v>
      </c>
      <c r="BI82" s="15" t="s">
        <v>3104</v>
      </c>
      <c r="BJ82" s="15"/>
      <c r="BK82" s="15" t="s">
        <v>2632</v>
      </c>
      <c r="BL82" s="15"/>
      <c r="BM82" s="15" t="s">
        <v>3105</v>
      </c>
      <c r="BN82" s="18">
        <v>45770</v>
      </c>
      <c r="BO82" s="15" t="s">
        <v>2525</v>
      </c>
      <c r="BP82" s="18"/>
      <c r="BQ82" s="18">
        <v>32244</v>
      </c>
      <c r="BR82" s="17"/>
      <c r="BS82" s="18"/>
      <c r="BT82" s="15"/>
      <c r="BU82" s="18"/>
      <c r="BV82" s="15"/>
      <c r="BW82" s="18"/>
      <c r="BX82" s="17"/>
      <c r="BY82" s="15"/>
      <c r="BZ82" s="15"/>
      <c r="CA82" s="15"/>
      <c r="CB82" s="15"/>
      <c r="CC82" s="15"/>
      <c r="CD82" s="17" t="s">
        <v>2526</v>
      </c>
      <c r="CE82" s="15" t="s">
        <v>2642</v>
      </c>
      <c r="CF82" s="17" t="s">
        <v>2518</v>
      </c>
      <c r="CG82" s="17">
        <v>0.91</v>
      </c>
      <c r="CH82" s="17">
        <v>70.992260000000002</v>
      </c>
      <c r="CI82" s="17">
        <v>46.830590000000001</v>
      </c>
      <c r="CJ82" s="17">
        <v>-20.970279999999999</v>
      </c>
      <c r="CK82" s="17">
        <v>18.21489</v>
      </c>
      <c r="CL82" s="17">
        <v>-9.5744699999999998</v>
      </c>
      <c r="CM82" s="17">
        <v>40.135739999999998</v>
      </c>
      <c r="CN82" s="17">
        <v>-5.4788699999999997</v>
      </c>
    </row>
    <row r="83" spans="1:92" s="2" customFormat="1" ht="18.75" x14ac:dyDescent="0.3">
      <c r="A83" s="15" t="s">
        <v>991</v>
      </c>
      <c r="B83" s="15" t="s">
        <v>2633</v>
      </c>
      <c r="C83" s="15" t="s">
        <v>2634</v>
      </c>
      <c r="D83" s="16" t="s">
        <v>2635</v>
      </c>
      <c r="E83" s="15" t="s">
        <v>2532</v>
      </c>
      <c r="F83" s="15" t="s">
        <v>2529</v>
      </c>
      <c r="G83" s="15" t="s">
        <v>2529</v>
      </c>
      <c r="H83" s="15" t="s">
        <v>2529</v>
      </c>
      <c r="I83" s="15" t="s">
        <v>2633</v>
      </c>
      <c r="J83" s="15" t="s">
        <v>2636</v>
      </c>
      <c r="K83" s="15" t="s">
        <v>2637</v>
      </c>
      <c r="L83" s="17" t="s">
        <v>3994</v>
      </c>
      <c r="M83" s="15"/>
      <c r="N83" s="18"/>
      <c r="O83" s="15"/>
      <c r="P83" s="17"/>
      <c r="Q83" s="15" t="s">
        <v>2627</v>
      </c>
      <c r="R83" s="18">
        <v>45835</v>
      </c>
      <c r="S83" s="17">
        <v>222.75</v>
      </c>
      <c r="T83" s="17">
        <v>174461.69810000001</v>
      </c>
      <c r="U83" s="17">
        <v>4.4200000000000003E-2</v>
      </c>
      <c r="V83" s="17">
        <v>21.52439</v>
      </c>
      <c r="W83" s="17">
        <v>244.85</v>
      </c>
      <c r="X83" s="17">
        <v>150.68</v>
      </c>
      <c r="Y83" s="17">
        <v>1.0507075472</v>
      </c>
      <c r="Z83" s="18">
        <v>43867</v>
      </c>
      <c r="AA83" s="17">
        <v>3.9</v>
      </c>
      <c r="AB83" s="16" t="s">
        <v>2638</v>
      </c>
      <c r="AC83" s="16" t="s">
        <v>2639</v>
      </c>
      <c r="AD83" s="16" t="s">
        <v>2640</v>
      </c>
      <c r="AE83" s="16"/>
      <c r="AF83" s="18">
        <v>43782</v>
      </c>
      <c r="AG83" s="18">
        <v>43868</v>
      </c>
      <c r="AH83" s="18">
        <v>43871</v>
      </c>
      <c r="AI83" s="17"/>
      <c r="AJ83" s="17">
        <v>2.33</v>
      </c>
      <c r="AK83" s="17"/>
      <c r="AL83" s="17">
        <v>2.33</v>
      </c>
      <c r="AM83" s="17">
        <v>4.42</v>
      </c>
      <c r="AN83" s="17">
        <v>5.26</v>
      </c>
      <c r="AO83" s="17">
        <v>3.677</v>
      </c>
      <c r="AP83" s="18">
        <v>45747</v>
      </c>
      <c r="AQ83" s="17">
        <v>12.33</v>
      </c>
      <c r="AR83" s="17">
        <v>77821</v>
      </c>
      <c r="AS83" s="17">
        <v>9836</v>
      </c>
      <c r="AT83" s="17">
        <v>5.2</v>
      </c>
      <c r="AU83" s="15" t="s">
        <v>2516</v>
      </c>
      <c r="AV83" s="17" t="s">
        <v>2517</v>
      </c>
      <c r="AW83" s="15" t="s">
        <v>2517</v>
      </c>
      <c r="AX83" s="15" t="s">
        <v>2518</v>
      </c>
      <c r="AY83" s="15" t="s">
        <v>2582</v>
      </c>
      <c r="AZ83" s="16"/>
      <c r="BA83" s="16"/>
      <c r="BB83" s="17"/>
      <c r="BC83" s="17"/>
      <c r="BD83" s="17"/>
      <c r="BE83" s="17"/>
      <c r="BF83" s="15"/>
      <c r="BG83" s="15" t="s">
        <v>2587</v>
      </c>
      <c r="BH83" s="15" t="s">
        <v>2588</v>
      </c>
      <c r="BI83" s="15" t="s">
        <v>2641</v>
      </c>
      <c r="BJ83" s="15"/>
      <c r="BK83" s="15" t="s">
        <v>2523</v>
      </c>
      <c r="BL83" s="15"/>
      <c r="BM83" s="15" t="s">
        <v>2608</v>
      </c>
      <c r="BN83" s="18">
        <v>45734</v>
      </c>
      <c r="BO83" s="15" t="s">
        <v>2525</v>
      </c>
      <c r="BP83" s="18"/>
      <c r="BQ83" s="18">
        <v>1</v>
      </c>
      <c r="BR83" s="17"/>
      <c r="BS83" s="18"/>
      <c r="BT83" s="15"/>
      <c r="BU83" s="18"/>
      <c r="BV83" s="15"/>
      <c r="BW83" s="18"/>
      <c r="BX83" s="17"/>
      <c r="BY83" s="15"/>
      <c r="BZ83" s="15"/>
      <c r="CA83" s="15"/>
      <c r="CB83" s="15"/>
      <c r="CC83" s="15"/>
      <c r="CD83" s="17" t="s">
        <v>2573</v>
      </c>
      <c r="CE83" s="15" t="s">
        <v>2642</v>
      </c>
      <c r="CF83" s="17" t="s">
        <v>2518</v>
      </c>
      <c r="CG83" s="17">
        <v>2.33</v>
      </c>
      <c r="CH83" s="17">
        <v>13.73588</v>
      </c>
      <c r="CI83" s="17">
        <v>34.348959999999998</v>
      </c>
      <c r="CJ83" s="17">
        <v>-12.47053</v>
      </c>
      <c r="CK83" s="17">
        <v>32.896529999999998</v>
      </c>
      <c r="CL83" s="17">
        <v>5.6632899999999999</v>
      </c>
      <c r="CM83" s="17">
        <v>23.577739999999999</v>
      </c>
      <c r="CN83" s="17">
        <v>-12.974600000000001</v>
      </c>
    </row>
    <row r="84" spans="1:92" s="2" customFormat="1" ht="18.75" x14ac:dyDescent="0.3">
      <c r="A84" s="15" t="s">
        <v>1001</v>
      </c>
      <c r="B84" s="15" t="s">
        <v>2735</v>
      </c>
      <c r="C84" s="15" t="s">
        <v>2739</v>
      </c>
      <c r="D84" s="16" t="s">
        <v>2736</v>
      </c>
      <c r="E84" s="15" t="s">
        <v>2539</v>
      </c>
      <c r="F84" s="15" t="s">
        <v>2540</v>
      </c>
      <c r="G84" s="15" t="s">
        <v>2540</v>
      </c>
      <c r="H84" s="15" t="s">
        <v>2540</v>
      </c>
      <c r="I84" s="15" t="s">
        <v>2735</v>
      </c>
      <c r="J84" s="15" t="s">
        <v>2737</v>
      </c>
      <c r="K84" s="15" t="s">
        <v>2740</v>
      </c>
      <c r="L84" s="17" t="s">
        <v>3994</v>
      </c>
      <c r="M84" s="15"/>
      <c r="N84" s="18"/>
      <c r="O84" s="15"/>
      <c r="P84" s="17"/>
      <c r="Q84" s="15" t="s">
        <v>2684</v>
      </c>
      <c r="R84" s="18">
        <v>45835</v>
      </c>
      <c r="S84" s="17">
        <v>56.52</v>
      </c>
      <c r="T84" s="17">
        <v>87492.933799999999</v>
      </c>
      <c r="U84" s="17">
        <v>0.107</v>
      </c>
      <c r="V84" s="17">
        <v>9.3487530000000003</v>
      </c>
      <c r="W84" s="17">
        <v>58.66</v>
      </c>
      <c r="X84" s="17">
        <v>30.95</v>
      </c>
      <c r="Y84" s="17">
        <v>1.6148571429</v>
      </c>
      <c r="Z84" s="18">
        <v>45769</v>
      </c>
      <c r="AA84" s="17">
        <v>1.4763999999999999</v>
      </c>
      <c r="AB84" s="16" t="s">
        <v>2741</v>
      </c>
      <c r="AC84" s="16" t="s">
        <v>2742</v>
      </c>
      <c r="AD84" s="16" t="s">
        <v>2743</v>
      </c>
      <c r="AE84" s="16" t="s">
        <v>2738</v>
      </c>
      <c r="AF84" s="18">
        <v>45713</v>
      </c>
      <c r="AG84" s="18">
        <v>45770</v>
      </c>
      <c r="AH84" s="18">
        <v>45771</v>
      </c>
      <c r="AI84" s="17"/>
      <c r="AJ84" s="17">
        <v>4.25</v>
      </c>
      <c r="AK84" s="17"/>
      <c r="AL84" s="17">
        <v>4.25</v>
      </c>
      <c r="AM84" s="17">
        <v>10.7</v>
      </c>
      <c r="AN84" s="17">
        <v>9.9600000000000009</v>
      </c>
      <c r="AO84" s="17">
        <v>0.64100000000000001</v>
      </c>
      <c r="AP84" s="18">
        <v>45747</v>
      </c>
      <c r="AQ84" s="17">
        <v>6.0500999999999996</v>
      </c>
      <c r="AR84" s="17">
        <v>26756</v>
      </c>
      <c r="AS84" s="17">
        <v>9932</v>
      </c>
      <c r="AT84" s="17">
        <v>2.7290000000000001</v>
      </c>
      <c r="AU84" s="15" t="s">
        <v>2516</v>
      </c>
      <c r="AV84" s="17" t="s">
        <v>2517</v>
      </c>
      <c r="AW84" s="15" t="s">
        <v>2517</v>
      </c>
      <c r="AX84" s="15" t="s">
        <v>2518</v>
      </c>
      <c r="AY84" s="15" t="s">
        <v>2650</v>
      </c>
      <c r="AZ84" s="16"/>
      <c r="BA84" s="16"/>
      <c r="BB84" s="17"/>
      <c r="BC84" s="17"/>
      <c r="BD84" s="17"/>
      <c r="BE84" s="17"/>
      <c r="BF84" s="15"/>
      <c r="BG84" s="15" t="s">
        <v>2650</v>
      </c>
      <c r="BH84" s="15" t="s">
        <v>2661</v>
      </c>
      <c r="BI84" s="15" t="s">
        <v>2662</v>
      </c>
      <c r="BJ84" s="15"/>
      <c r="BK84" s="15" t="s">
        <v>2523</v>
      </c>
      <c r="BL84" s="15"/>
      <c r="BM84" s="15" t="s">
        <v>2663</v>
      </c>
      <c r="BN84" s="18">
        <v>45498</v>
      </c>
      <c r="BO84" s="15" t="s">
        <v>2525</v>
      </c>
      <c r="BP84" s="18"/>
      <c r="BQ84" s="18">
        <v>38657</v>
      </c>
      <c r="BR84" s="17"/>
      <c r="BS84" s="18"/>
      <c r="BT84" s="15"/>
      <c r="BU84" s="18"/>
      <c r="BV84" s="15"/>
      <c r="BW84" s="18"/>
      <c r="BX84" s="17"/>
      <c r="BY84" s="15"/>
      <c r="BZ84" s="15"/>
      <c r="CA84" s="15"/>
      <c r="CB84" s="15"/>
      <c r="CC84" s="15"/>
      <c r="CD84" s="17" t="s">
        <v>2526</v>
      </c>
      <c r="CE84" s="15" t="s">
        <v>2552</v>
      </c>
      <c r="CF84" s="17" t="s">
        <v>2518</v>
      </c>
      <c r="CG84" s="17">
        <v>4.25</v>
      </c>
      <c r="CH84" s="17">
        <v>67.938130000000001</v>
      </c>
      <c r="CI84" s="17">
        <v>92.527119999999996</v>
      </c>
      <c r="CJ84" s="17">
        <v>1.96397</v>
      </c>
      <c r="CK84" s="17">
        <v>78.661090000000002</v>
      </c>
      <c r="CL84" s="17">
        <v>-41.259599999999999</v>
      </c>
      <c r="CM84" s="17">
        <v>34.323830000000001</v>
      </c>
      <c r="CN84" s="17">
        <v>-34.429459999999999</v>
      </c>
    </row>
    <row r="85" spans="1:92" s="2" customFormat="1" ht="18.75" x14ac:dyDescent="0.3">
      <c r="A85" s="15" t="s">
        <v>1071</v>
      </c>
      <c r="B85" s="15" t="s">
        <v>3378</v>
      </c>
      <c r="C85" s="15" t="s">
        <v>3382</v>
      </c>
      <c r="D85" s="16" t="s">
        <v>3379</v>
      </c>
      <c r="E85" s="15" t="s">
        <v>2532</v>
      </c>
      <c r="F85" s="15" t="s">
        <v>2529</v>
      </c>
      <c r="G85" s="15" t="s">
        <v>2529</v>
      </c>
      <c r="H85" s="15" t="s">
        <v>2529</v>
      </c>
      <c r="I85" s="15" t="s">
        <v>3380</v>
      </c>
      <c r="J85" s="15" t="s">
        <v>3381</v>
      </c>
      <c r="K85" s="15" t="s">
        <v>3383</v>
      </c>
      <c r="L85" s="17" t="s">
        <v>3994</v>
      </c>
      <c r="M85" s="15"/>
      <c r="N85" s="18"/>
      <c r="O85" s="15"/>
      <c r="P85" s="17"/>
      <c r="Q85" s="15" t="s">
        <v>3328</v>
      </c>
      <c r="R85" s="18">
        <v>45835</v>
      </c>
      <c r="S85" s="17">
        <v>91.34</v>
      </c>
      <c r="T85" s="17">
        <v>45717.487800000003</v>
      </c>
      <c r="U85" s="17">
        <v>0.20319999999999999</v>
      </c>
      <c r="V85" s="17">
        <v>5.137931</v>
      </c>
      <c r="W85" s="17">
        <v>114.2</v>
      </c>
      <c r="X85" s="17">
        <v>78.86</v>
      </c>
      <c r="Y85" s="17">
        <v>0.53104651160000005</v>
      </c>
      <c r="Z85" s="18">
        <v>45796</v>
      </c>
      <c r="AA85" s="17">
        <v>6.36</v>
      </c>
      <c r="AB85" s="16" t="s">
        <v>3384</v>
      </c>
      <c r="AC85" s="16" t="s">
        <v>3385</v>
      </c>
      <c r="AD85" s="16" t="s">
        <v>3386</v>
      </c>
      <c r="AE85" s="16"/>
      <c r="AF85" s="18">
        <v>45691</v>
      </c>
      <c r="AG85" s="18">
        <v>45797</v>
      </c>
      <c r="AH85" s="18">
        <v>45798</v>
      </c>
      <c r="AI85" s="17"/>
      <c r="AJ85" s="17">
        <v>6.96</v>
      </c>
      <c r="AK85" s="17"/>
      <c r="AL85" s="17">
        <v>6.96</v>
      </c>
      <c r="AM85" s="17">
        <v>20.32</v>
      </c>
      <c r="AN85" s="17">
        <v>20.69</v>
      </c>
      <c r="AO85" s="17">
        <v>3.8898999999999999</v>
      </c>
      <c r="AP85" s="18">
        <v>45747</v>
      </c>
      <c r="AQ85" s="17">
        <v>18.559999999999999</v>
      </c>
      <c r="AR85" s="17">
        <v>326753</v>
      </c>
      <c r="AS85" s="17">
        <v>9936</v>
      </c>
      <c r="AT85" s="17">
        <v>9.06</v>
      </c>
      <c r="AU85" s="15" t="s">
        <v>2516</v>
      </c>
      <c r="AV85" s="17" t="s">
        <v>2517</v>
      </c>
      <c r="AW85" s="15" t="s">
        <v>2517</v>
      </c>
      <c r="AX85" s="15" t="s">
        <v>2518</v>
      </c>
      <c r="AY85" s="15" t="s">
        <v>2785</v>
      </c>
      <c r="AZ85" s="16"/>
      <c r="BA85" s="16"/>
      <c r="BB85" s="17"/>
      <c r="BC85" s="17"/>
      <c r="BD85" s="17"/>
      <c r="BE85" s="17"/>
      <c r="BF85" s="15"/>
      <c r="BG85" s="15" t="s">
        <v>2618</v>
      </c>
      <c r="BH85" s="15" t="s">
        <v>2786</v>
      </c>
      <c r="BI85" s="15" t="s">
        <v>3329</v>
      </c>
      <c r="BJ85" s="15"/>
      <c r="BK85" s="15" t="s">
        <v>2550</v>
      </c>
      <c r="BL85" s="15"/>
      <c r="BM85" s="15" t="s">
        <v>3335</v>
      </c>
      <c r="BN85" s="18">
        <v>45771</v>
      </c>
      <c r="BO85" s="15" t="s">
        <v>2525</v>
      </c>
      <c r="BP85" s="18"/>
      <c r="BQ85" s="18">
        <v>22508</v>
      </c>
      <c r="BR85" s="17"/>
      <c r="BS85" s="18"/>
      <c r="BT85" s="15"/>
      <c r="BU85" s="18"/>
      <c r="BV85" s="15"/>
      <c r="BW85" s="18"/>
      <c r="BX85" s="17"/>
      <c r="BY85" s="15"/>
      <c r="BZ85" s="15"/>
      <c r="CA85" s="15"/>
      <c r="CB85" s="15"/>
      <c r="CC85" s="15"/>
      <c r="CD85" s="17" t="s">
        <v>2573</v>
      </c>
      <c r="CE85" s="15" t="s">
        <v>2642</v>
      </c>
      <c r="CF85" s="17" t="s">
        <v>2518</v>
      </c>
      <c r="CG85" s="17">
        <v>6.96</v>
      </c>
      <c r="CH85" s="17">
        <v>-12.25403</v>
      </c>
      <c r="CI85" s="17">
        <v>3.5560900000000002</v>
      </c>
      <c r="CJ85" s="17">
        <v>-19.405000000000001</v>
      </c>
      <c r="CK85" s="17">
        <v>19.62997</v>
      </c>
      <c r="CL85" s="17">
        <v>-10.75806</v>
      </c>
      <c r="CM85" s="17">
        <v>30.3628</v>
      </c>
      <c r="CN85" s="17">
        <v>-14.160410000000001</v>
      </c>
    </row>
    <row r="86" spans="1:92" s="2" customFormat="1" ht="18.75" x14ac:dyDescent="0.3">
      <c r="A86" s="15" t="s">
        <v>1075</v>
      </c>
      <c r="B86" s="15" t="s">
        <v>3394</v>
      </c>
      <c r="C86" s="15" t="s">
        <v>3395</v>
      </c>
      <c r="D86" s="16" t="s">
        <v>3387</v>
      </c>
      <c r="E86" s="15" t="s">
        <v>3388</v>
      </c>
      <c r="F86" s="15" t="s">
        <v>2533</v>
      </c>
      <c r="G86" s="15" t="s">
        <v>2533</v>
      </c>
      <c r="H86" s="15" t="s">
        <v>2533</v>
      </c>
      <c r="I86" s="15" t="s">
        <v>3389</v>
      </c>
      <c r="J86" s="15" t="s">
        <v>3390</v>
      </c>
      <c r="K86" s="15" t="s">
        <v>3396</v>
      </c>
      <c r="L86" s="17" t="s">
        <v>3994</v>
      </c>
      <c r="M86" s="15"/>
      <c r="N86" s="18"/>
      <c r="O86" s="15"/>
      <c r="P86" s="17"/>
      <c r="Q86" s="15" t="s">
        <v>3121</v>
      </c>
      <c r="R86" s="18">
        <v>45835</v>
      </c>
      <c r="S86" s="17">
        <v>178.53</v>
      </c>
      <c r="T86" s="17">
        <v>2164997.8017000002</v>
      </c>
      <c r="U86" s="17">
        <v>5.0200000000000002E-2</v>
      </c>
      <c r="V86" s="17">
        <v>19.167411000000001</v>
      </c>
      <c r="W86" s="17">
        <v>207.05</v>
      </c>
      <c r="X86" s="17">
        <v>140.53</v>
      </c>
      <c r="Y86" s="17">
        <v>0.75329113920000002</v>
      </c>
      <c r="Z86" s="18">
        <v>45817</v>
      </c>
      <c r="AA86" s="17">
        <v>0.21</v>
      </c>
      <c r="AB86" s="16" t="s">
        <v>4024</v>
      </c>
      <c r="AC86" s="16" t="s">
        <v>4025</v>
      </c>
      <c r="AD86" s="16" t="s">
        <v>4024</v>
      </c>
      <c r="AE86" s="16"/>
      <c r="AF86" s="18">
        <v>45771</v>
      </c>
      <c r="AG86" s="18">
        <v>45817</v>
      </c>
      <c r="AH86" s="18">
        <v>45824</v>
      </c>
      <c r="AI86" s="17"/>
      <c r="AJ86" s="17">
        <v>0.45</v>
      </c>
      <c r="AK86" s="17"/>
      <c r="AL86" s="17">
        <v>0.47</v>
      </c>
      <c r="AM86" s="17">
        <v>5.0199999999999996</v>
      </c>
      <c r="AN86" s="17">
        <v>5.22</v>
      </c>
      <c r="AO86" s="17">
        <v>2.8754</v>
      </c>
      <c r="AP86" s="18">
        <v>45747</v>
      </c>
      <c r="AQ86" s="17">
        <v>8.9600000000000009</v>
      </c>
      <c r="AR86" s="17">
        <v>359713</v>
      </c>
      <c r="AS86" s="17">
        <v>110996</v>
      </c>
      <c r="AT86" s="17">
        <v>0.8</v>
      </c>
      <c r="AU86" s="15" t="s">
        <v>2534</v>
      </c>
      <c r="AV86" s="17" t="s">
        <v>2517</v>
      </c>
      <c r="AW86" s="15" t="s">
        <v>2517</v>
      </c>
      <c r="AX86" s="15" t="s">
        <v>2518</v>
      </c>
      <c r="AY86" s="15" t="s">
        <v>2999</v>
      </c>
      <c r="AZ86" s="16" t="s">
        <v>3397</v>
      </c>
      <c r="BA86" s="16" t="s">
        <v>3391</v>
      </c>
      <c r="BB86" s="17"/>
      <c r="BC86" s="17"/>
      <c r="BD86" s="17"/>
      <c r="BE86" s="17"/>
      <c r="BF86" s="15"/>
      <c r="BG86" s="15" t="s">
        <v>2617</v>
      </c>
      <c r="BH86" s="15" t="s">
        <v>3103</v>
      </c>
      <c r="BI86" s="15" t="s">
        <v>3104</v>
      </c>
      <c r="BJ86" s="15"/>
      <c r="BK86" s="15" t="s">
        <v>2550</v>
      </c>
      <c r="BL86" s="15" t="s">
        <v>3392</v>
      </c>
      <c r="BM86" s="15" t="s">
        <v>3393</v>
      </c>
      <c r="BN86" s="18">
        <v>45692</v>
      </c>
      <c r="BO86" s="15" t="s">
        <v>2525</v>
      </c>
      <c r="BP86" s="18">
        <v>41040</v>
      </c>
      <c r="BQ86" s="18">
        <v>38218</v>
      </c>
      <c r="BR86" s="17"/>
      <c r="BS86" s="18"/>
      <c r="BT86" s="15"/>
      <c r="BU86" s="18"/>
      <c r="BV86" s="15"/>
      <c r="BW86" s="18"/>
      <c r="BX86" s="17"/>
      <c r="BY86" s="15"/>
      <c r="BZ86" s="15"/>
      <c r="CA86" s="15"/>
      <c r="CB86" s="15"/>
      <c r="CC86" s="15"/>
      <c r="CD86" s="17" t="s">
        <v>2573</v>
      </c>
      <c r="CE86" s="15" t="s">
        <v>2530</v>
      </c>
      <c r="CF86" s="17" t="s">
        <v>2518</v>
      </c>
      <c r="CG86" s="17">
        <v>0.45</v>
      </c>
      <c r="CH86" s="17">
        <v>35.943869999999997</v>
      </c>
      <c r="CI86" s="17">
        <v>58.324829999999999</v>
      </c>
      <c r="CJ86" s="17">
        <v>-39.089550000000003</v>
      </c>
      <c r="CK86" s="17">
        <v>65.295779999999993</v>
      </c>
      <c r="CL86" s="17">
        <v>30.8536</v>
      </c>
      <c r="CM86" s="17">
        <v>28.176200000000001</v>
      </c>
      <c r="CN86" s="17">
        <v>-0.80122000000000004</v>
      </c>
    </row>
    <row r="87" spans="1:92" s="2" customFormat="1" ht="18.75" x14ac:dyDescent="0.3">
      <c r="A87" s="15" t="s">
        <v>1109</v>
      </c>
      <c r="B87" s="15" t="s">
        <v>3667</v>
      </c>
      <c r="C87" s="15" t="s">
        <v>3668</v>
      </c>
      <c r="D87" s="16" t="s">
        <v>3669</v>
      </c>
      <c r="E87" s="15" t="s">
        <v>3388</v>
      </c>
      <c r="F87" s="15" t="s">
        <v>2533</v>
      </c>
      <c r="G87" s="15" t="s">
        <v>2528</v>
      </c>
      <c r="H87" s="15" t="s">
        <v>2528</v>
      </c>
      <c r="I87" s="15" t="s">
        <v>3670</v>
      </c>
      <c r="J87" s="15" t="s">
        <v>3671</v>
      </c>
      <c r="K87" s="15" t="s">
        <v>3672</v>
      </c>
      <c r="L87" s="17" t="s">
        <v>3994</v>
      </c>
      <c r="M87" s="15"/>
      <c r="N87" s="18"/>
      <c r="O87" s="15"/>
      <c r="P87" s="17"/>
      <c r="Q87" s="15" t="s">
        <v>2824</v>
      </c>
      <c r="R87" s="18">
        <v>45835</v>
      </c>
      <c r="S87" s="17">
        <v>69.849999999999994</v>
      </c>
      <c r="T87" s="17">
        <v>217512.6121</v>
      </c>
      <c r="U87" s="17">
        <v>3.56E-2</v>
      </c>
      <c r="V87" s="17">
        <v>29.307846999999999</v>
      </c>
      <c r="W87" s="17">
        <v>87.674999999999997</v>
      </c>
      <c r="X87" s="17">
        <v>61.24</v>
      </c>
      <c r="Y87" s="17">
        <v>0.89551282050000003</v>
      </c>
      <c r="Z87" s="18">
        <v>45709</v>
      </c>
      <c r="AA87" s="17">
        <v>1.05</v>
      </c>
      <c r="AB87" s="16" t="s">
        <v>3673</v>
      </c>
      <c r="AC87" s="16" t="s">
        <v>3674</v>
      </c>
      <c r="AD87" s="16" t="s">
        <v>3675</v>
      </c>
      <c r="AE87" s="16" t="s">
        <v>3676</v>
      </c>
      <c r="AF87" s="18">
        <v>45694</v>
      </c>
      <c r="AG87" s="18">
        <v>45709</v>
      </c>
      <c r="AH87" s="18">
        <v>45740</v>
      </c>
      <c r="AI87" s="17"/>
      <c r="AJ87" s="17">
        <v>2.2200000000000002</v>
      </c>
      <c r="AK87" s="17"/>
      <c r="AL87" s="17">
        <v>2.2200000000000002</v>
      </c>
      <c r="AM87" s="17">
        <v>3.56</v>
      </c>
      <c r="AN87" s="17">
        <v>6.45</v>
      </c>
      <c r="AO87" s="17">
        <v>-0.314</v>
      </c>
      <c r="AP87" s="18">
        <v>45747</v>
      </c>
      <c r="AQ87" s="17">
        <v>2.4849999999999999</v>
      </c>
      <c r="AR87" s="17">
        <v>54982</v>
      </c>
      <c r="AS87" s="17">
        <v>7772</v>
      </c>
      <c r="AT87" s="17">
        <v>1.55</v>
      </c>
      <c r="AU87" s="15" t="s">
        <v>2534</v>
      </c>
      <c r="AV87" s="17" t="s">
        <v>2517</v>
      </c>
      <c r="AW87" s="15" t="s">
        <v>2518</v>
      </c>
      <c r="AX87" s="15" t="s">
        <v>2518</v>
      </c>
      <c r="AY87" s="15" t="s">
        <v>2825</v>
      </c>
      <c r="AZ87" s="16"/>
      <c r="BA87" s="16"/>
      <c r="BB87" s="17"/>
      <c r="BC87" s="17"/>
      <c r="BD87" s="17"/>
      <c r="BE87" s="17"/>
      <c r="BF87" s="15"/>
      <c r="BG87" s="15" t="s">
        <v>2825</v>
      </c>
      <c r="BH87" s="15" t="s">
        <v>2826</v>
      </c>
      <c r="BI87" s="15" t="s">
        <v>2827</v>
      </c>
      <c r="BJ87" s="15"/>
      <c r="BK87" s="15" t="s">
        <v>2523</v>
      </c>
      <c r="BL87" s="15"/>
      <c r="BM87" s="15" t="s">
        <v>2833</v>
      </c>
      <c r="BN87" s="18">
        <v>45730</v>
      </c>
      <c r="BO87" s="15" t="s">
        <v>2525</v>
      </c>
      <c r="BP87" s="18"/>
      <c r="BQ87" s="18">
        <v>34107</v>
      </c>
      <c r="BR87" s="17"/>
      <c r="BS87" s="18"/>
      <c r="BT87" s="15"/>
      <c r="BU87" s="18"/>
      <c r="BV87" s="15"/>
      <c r="BW87" s="18"/>
      <c r="BX87" s="17"/>
      <c r="BY87" s="15"/>
      <c r="BZ87" s="15"/>
      <c r="CA87" s="15"/>
      <c r="CB87" s="15"/>
      <c r="CC87" s="15"/>
      <c r="CD87" s="17" t="s">
        <v>2573</v>
      </c>
      <c r="CE87" s="15" t="s">
        <v>2530</v>
      </c>
      <c r="CF87" s="17" t="s">
        <v>2517</v>
      </c>
      <c r="CG87" s="17">
        <v>2.2200000000000002</v>
      </c>
      <c r="CH87" s="17">
        <v>-0.51224999999999998</v>
      </c>
      <c r="CI87" s="17">
        <v>1.4749300000000001</v>
      </c>
      <c r="CJ87" s="17">
        <v>18.884119999999999</v>
      </c>
      <c r="CK87" s="17">
        <v>19.32386</v>
      </c>
      <c r="CL87" s="17">
        <v>3.0685899999999999</v>
      </c>
      <c r="CM87" s="17">
        <v>34.965769999999999</v>
      </c>
      <c r="CN87" s="17">
        <v>13.487030000000001</v>
      </c>
    </row>
    <row r="88" spans="1:92" s="2" customFormat="1" ht="18.75" x14ac:dyDescent="0.3">
      <c r="A88" s="15" t="s">
        <v>1083</v>
      </c>
      <c r="B88" s="15" t="s">
        <v>3463</v>
      </c>
      <c r="C88" s="15" t="s">
        <v>3464</v>
      </c>
      <c r="D88" s="16" t="s">
        <v>3465</v>
      </c>
      <c r="E88" s="15" t="s">
        <v>3388</v>
      </c>
      <c r="F88" s="15" t="s">
        <v>2533</v>
      </c>
      <c r="G88" s="15" t="s">
        <v>2533</v>
      </c>
      <c r="H88" s="15" t="s">
        <v>2533</v>
      </c>
      <c r="I88" s="15" t="s">
        <v>3463</v>
      </c>
      <c r="J88" s="15" t="s">
        <v>3466</v>
      </c>
      <c r="K88" s="15" t="s">
        <v>3467</v>
      </c>
      <c r="L88" s="17" t="s">
        <v>3994</v>
      </c>
      <c r="M88" s="15"/>
      <c r="N88" s="18"/>
      <c r="O88" s="15"/>
      <c r="P88" s="17"/>
      <c r="Q88" s="15" t="s">
        <v>2940</v>
      </c>
      <c r="R88" s="18">
        <v>45835</v>
      </c>
      <c r="S88" s="17">
        <v>269.35000000000002</v>
      </c>
      <c r="T88" s="17">
        <v>1266879.9081999999</v>
      </c>
      <c r="U88" s="17">
        <v>1.0200000000000001E-2</v>
      </c>
      <c r="V88" s="17">
        <v>112.069444</v>
      </c>
      <c r="W88" s="17">
        <v>271.85000000000002</v>
      </c>
      <c r="X88" s="17">
        <v>128.5</v>
      </c>
      <c r="Y88" s="17">
        <v>1.1971111110999999</v>
      </c>
      <c r="Z88" s="18">
        <v>45828</v>
      </c>
      <c r="AA88" s="17">
        <v>0.59</v>
      </c>
      <c r="AB88" s="16" t="s">
        <v>4125</v>
      </c>
      <c r="AC88" s="16" t="s">
        <v>4126</v>
      </c>
      <c r="AD88" s="16" t="s">
        <v>4125</v>
      </c>
      <c r="AE88" s="16"/>
      <c r="AF88" s="18">
        <v>45813</v>
      </c>
      <c r="AG88" s="18">
        <v>45828</v>
      </c>
      <c r="AH88" s="18">
        <v>45838</v>
      </c>
      <c r="AI88" s="17"/>
      <c r="AJ88" s="17">
        <v>0.85</v>
      </c>
      <c r="AK88" s="17"/>
      <c r="AL88" s="17">
        <v>0.88</v>
      </c>
      <c r="AM88" s="17">
        <v>1.02</v>
      </c>
      <c r="AN88" s="17">
        <v>2.44</v>
      </c>
      <c r="AO88" s="17">
        <v>-0.30349999999999999</v>
      </c>
      <c r="AP88" s="18">
        <v>45777</v>
      </c>
      <c r="AQ88" s="17">
        <v>2.67</v>
      </c>
      <c r="AR88" s="17">
        <v>57046</v>
      </c>
      <c r="AS88" s="17">
        <v>12917</v>
      </c>
      <c r="AT88" s="17">
        <v>2.2349999999999999</v>
      </c>
      <c r="AU88" s="15" t="s">
        <v>2534</v>
      </c>
      <c r="AV88" s="17" t="s">
        <v>2517</v>
      </c>
      <c r="AW88" s="15" t="s">
        <v>2517</v>
      </c>
      <c r="AX88" s="15" t="s">
        <v>2518</v>
      </c>
      <c r="AY88" s="15" t="s">
        <v>2617</v>
      </c>
      <c r="AZ88" s="16" t="s">
        <v>3468</v>
      </c>
      <c r="BA88" s="16" t="s">
        <v>3469</v>
      </c>
      <c r="BB88" s="17"/>
      <c r="BC88" s="17"/>
      <c r="BD88" s="17"/>
      <c r="BE88" s="17"/>
      <c r="BF88" s="15"/>
      <c r="BG88" s="15" t="s">
        <v>2617</v>
      </c>
      <c r="BH88" s="15" t="s">
        <v>2921</v>
      </c>
      <c r="BI88" s="15" t="s">
        <v>2922</v>
      </c>
      <c r="BJ88" s="15"/>
      <c r="BK88" s="15" t="s">
        <v>2632</v>
      </c>
      <c r="BL88" s="15" t="s">
        <v>3408</v>
      </c>
      <c r="BM88" s="15" t="s">
        <v>3439</v>
      </c>
      <c r="BN88" s="18">
        <v>45813</v>
      </c>
      <c r="BO88" s="15" t="s">
        <v>2525</v>
      </c>
      <c r="BP88" s="18">
        <v>41040</v>
      </c>
      <c r="BQ88" s="18">
        <v>40031</v>
      </c>
      <c r="BR88" s="17"/>
      <c r="BS88" s="18"/>
      <c r="BT88" s="15"/>
      <c r="BU88" s="18"/>
      <c r="BV88" s="15"/>
      <c r="BW88" s="18"/>
      <c r="BX88" s="17"/>
      <c r="BY88" s="15"/>
      <c r="BZ88" s="15"/>
      <c r="CA88" s="15"/>
      <c r="CB88" s="15"/>
      <c r="CC88" s="15"/>
      <c r="CD88" s="17" t="s">
        <v>2526</v>
      </c>
      <c r="CE88" s="15" t="s">
        <v>2530</v>
      </c>
      <c r="CF88" s="17" t="s">
        <v>2518</v>
      </c>
      <c r="CG88" s="17">
        <v>0.85</v>
      </c>
      <c r="CH88" s="17">
        <v>109.63939999999999</v>
      </c>
      <c r="CI88" s="17">
        <v>103.0476</v>
      </c>
      <c r="CJ88" s="17">
        <v>-13.432320000000001</v>
      </c>
      <c r="CK88" s="17">
        <v>55.375129999999999</v>
      </c>
      <c r="CL88" s="17">
        <v>42.775770000000001</v>
      </c>
      <c r="CM88" s="17">
        <v>28.684909999999999</v>
      </c>
      <c r="CN88" s="17">
        <v>2.0552700000000002</v>
      </c>
    </row>
    <row r="89" spans="1:92" s="2" customFormat="1" ht="18.75" x14ac:dyDescent="0.3">
      <c r="A89" s="15" t="s">
        <v>1110</v>
      </c>
      <c r="B89" s="15" t="s">
        <v>3677</v>
      </c>
      <c r="C89" s="15" t="s">
        <v>3678</v>
      </c>
      <c r="D89" s="16" t="s">
        <v>3679</v>
      </c>
      <c r="E89" s="15" t="s">
        <v>3388</v>
      </c>
      <c r="F89" s="15" t="s">
        <v>2533</v>
      </c>
      <c r="G89" s="15" t="s">
        <v>2533</v>
      </c>
      <c r="H89" s="15" t="s">
        <v>2533</v>
      </c>
      <c r="I89" s="15" t="s">
        <v>3677</v>
      </c>
      <c r="J89" s="15" t="s">
        <v>3680</v>
      </c>
      <c r="K89" s="15" t="s">
        <v>3681</v>
      </c>
      <c r="L89" s="17" t="s">
        <v>3994</v>
      </c>
      <c r="M89" s="15"/>
      <c r="N89" s="18"/>
      <c r="O89" s="15"/>
      <c r="P89" s="17"/>
      <c r="Q89" s="15" t="s">
        <v>3682</v>
      </c>
      <c r="R89" s="18">
        <v>45835</v>
      </c>
      <c r="S89" s="17">
        <v>985.14</v>
      </c>
      <c r="T89" s="17">
        <v>436887.01650000003</v>
      </c>
      <c r="U89" s="17">
        <v>1.7899999999999999E-2</v>
      </c>
      <c r="V89" s="17">
        <v>60.722709000000002</v>
      </c>
      <c r="W89" s="17">
        <v>1078.2349999999999</v>
      </c>
      <c r="X89" s="17">
        <v>793</v>
      </c>
      <c r="Y89" s="17">
        <v>1.5889354839000001</v>
      </c>
      <c r="Z89" s="18">
        <v>45779</v>
      </c>
      <c r="AA89" s="17">
        <v>1.3</v>
      </c>
      <c r="AB89" s="16" t="s">
        <v>3683</v>
      </c>
      <c r="AC89" s="16" t="s">
        <v>3684</v>
      </c>
      <c r="AD89" s="16" t="s">
        <v>3683</v>
      </c>
      <c r="AE89" s="16" t="s">
        <v>3685</v>
      </c>
      <c r="AF89" s="18">
        <v>45763</v>
      </c>
      <c r="AG89" s="18">
        <v>45779</v>
      </c>
      <c r="AH89" s="18">
        <v>45793</v>
      </c>
      <c r="AI89" s="17"/>
      <c r="AJ89" s="17">
        <v>0.49</v>
      </c>
      <c r="AK89" s="17"/>
      <c r="AL89" s="17">
        <v>0.53</v>
      </c>
      <c r="AM89" s="17">
        <v>1.79</v>
      </c>
      <c r="AN89" s="17">
        <v>2.06</v>
      </c>
      <c r="AO89" s="17">
        <v>0.22689999999999999</v>
      </c>
      <c r="AP89" s="18">
        <v>45808</v>
      </c>
      <c r="AQ89" s="17">
        <v>17.63</v>
      </c>
      <c r="AR89" s="17">
        <v>268776</v>
      </c>
      <c r="AS89" s="17">
        <v>7843</v>
      </c>
      <c r="AT89" s="17">
        <v>4.78</v>
      </c>
      <c r="AU89" s="15" t="s">
        <v>2534</v>
      </c>
      <c r="AV89" s="17" t="s">
        <v>2517</v>
      </c>
      <c r="AW89" s="15" t="s">
        <v>2517</v>
      </c>
      <c r="AX89" s="15" t="s">
        <v>2518</v>
      </c>
      <c r="AY89" s="15" t="s">
        <v>2519</v>
      </c>
      <c r="AZ89" s="16" t="s">
        <v>3686</v>
      </c>
      <c r="BA89" s="16" t="s">
        <v>3687</v>
      </c>
      <c r="BB89" s="17"/>
      <c r="BC89" s="17"/>
      <c r="BD89" s="17"/>
      <c r="BE89" s="17"/>
      <c r="BF89" s="15"/>
      <c r="BG89" s="15" t="s">
        <v>2618</v>
      </c>
      <c r="BH89" s="15" t="s">
        <v>2858</v>
      </c>
      <c r="BI89" s="15" t="s">
        <v>3407</v>
      </c>
      <c r="BJ89" s="15"/>
      <c r="BK89" s="15" t="s">
        <v>2523</v>
      </c>
      <c r="BL89" s="15" t="s">
        <v>3509</v>
      </c>
      <c r="BM89" s="15" t="s">
        <v>3666</v>
      </c>
      <c r="BN89" s="18">
        <v>45807</v>
      </c>
      <c r="BO89" s="15" t="s">
        <v>2525</v>
      </c>
      <c r="BP89" s="18">
        <v>41040</v>
      </c>
      <c r="BQ89" s="18">
        <v>30012</v>
      </c>
      <c r="BR89" s="17"/>
      <c r="BS89" s="18"/>
      <c r="BT89" s="15"/>
      <c r="BU89" s="18"/>
      <c r="BV89" s="15"/>
      <c r="BW89" s="18"/>
      <c r="BX89" s="17"/>
      <c r="BY89" s="15"/>
      <c r="BZ89" s="15"/>
      <c r="CA89" s="15"/>
      <c r="CB89" s="15"/>
      <c r="CC89" s="15"/>
      <c r="CD89" s="17" t="s">
        <v>2573</v>
      </c>
      <c r="CE89" s="15" t="s">
        <v>2530</v>
      </c>
      <c r="CF89" s="17" t="s">
        <v>2518</v>
      </c>
      <c r="CG89" s="17">
        <v>0.49</v>
      </c>
      <c r="CH89" s="17">
        <v>39.493699999999997</v>
      </c>
      <c r="CI89" s="17">
        <v>48.749180000000003</v>
      </c>
      <c r="CJ89" s="17">
        <v>-18.973050000000001</v>
      </c>
      <c r="CK89" s="17">
        <v>51.486280000000001</v>
      </c>
      <c r="CL89" s="17">
        <v>32.529260000000001</v>
      </c>
      <c r="CM89" s="17">
        <v>45.520589999999999</v>
      </c>
      <c r="CN89" s="17">
        <v>10.638299999999999</v>
      </c>
    </row>
    <row r="90" spans="1:92" s="2" customFormat="1" ht="18.75" x14ac:dyDescent="0.3">
      <c r="A90" s="15" t="s">
        <v>1111</v>
      </c>
      <c r="B90" s="15" t="s">
        <v>3688</v>
      </c>
      <c r="C90" s="15" t="s">
        <v>3689</v>
      </c>
      <c r="D90" s="16" t="s">
        <v>3690</v>
      </c>
      <c r="E90" s="15" t="s">
        <v>3388</v>
      </c>
      <c r="F90" s="15" t="s">
        <v>2533</v>
      </c>
      <c r="G90" s="15" t="s">
        <v>2533</v>
      </c>
      <c r="H90" s="15" t="s">
        <v>2533</v>
      </c>
      <c r="I90" s="15" t="s">
        <v>3688</v>
      </c>
      <c r="J90" s="15" t="s">
        <v>3691</v>
      </c>
      <c r="K90" s="15" t="s">
        <v>3692</v>
      </c>
      <c r="L90" s="17" t="s">
        <v>3994</v>
      </c>
      <c r="M90" s="15"/>
      <c r="N90" s="18"/>
      <c r="O90" s="15"/>
      <c r="P90" s="17"/>
      <c r="Q90" s="15" t="s">
        <v>2792</v>
      </c>
      <c r="R90" s="18">
        <v>45835</v>
      </c>
      <c r="S90" s="17">
        <v>463.79</v>
      </c>
      <c r="T90" s="17">
        <v>218317.30050000001</v>
      </c>
      <c r="U90" s="17">
        <v>2.9700000000000001E-2</v>
      </c>
      <c r="V90" s="17">
        <v>33.931784999999998</v>
      </c>
      <c r="W90" s="17">
        <v>487.49</v>
      </c>
      <c r="X90" s="17">
        <v>408.65</v>
      </c>
      <c r="Y90" s="17">
        <v>1.0613043477999999</v>
      </c>
      <c r="Z90" s="18">
        <v>45812</v>
      </c>
      <c r="AA90" s="17">
        <v>1.5</v>
      </c>
      <c r="AB90" s="16" t="s">
        <v>3999</v>
      </c>
      <c r="AC90" s="16" t="s">
        <v>4000</v>
      </c>
      <c r="AD90" s="16" t="s">
        <v>3999</v>
      </c>
      <c r="AE90" s="16" t="s">
        <v>3693</v>
      </c>
      <c r="AF90" s="18">
        <v>45775</v>
      </c>
      <c r="AG90" s="18">
        <v>45812</v>
      </c>
      <c r="AH90" s="18">
        <v>45826</v>
      </c>
      <c r="AI90" s="17"/>
      <c r="AJ90" s="17">
        <v>1.25</v>
      </c>
      <c r="AK90" s="17"/>
      <c r="AL90" s="17">
        <v>1.29</v>
      </c>
      <c r="AM90" s="17">
        <v>2.97</v>
      </c>
      <c r="AN90" s="17">
        <v>3.54</v>
      </c>
      <c r="AO90" s="17">
        <v>-0.14430000000000001</v>
      </c>
      <c r="AP90" s="18">
        <v>45747</v>
      </c>
      <c r="AQ90" s="17">
        <v>13.78</v>
      </c>
      <c r="AR90" s="17">
        <v>33017</v>
      </c>
      <c r="AS90" s="17">
        <v>6611</v>
      </c>
      <c r="AT90" s="17">
        <v>5.67</v>
      </c>
      <c r="AU90" s="15" t="s">
        <v>2534</v>
      </c>
      <c r="AV90" s="17" t="s">
        <v>2517</v>
      </c>
      <c r="AW90" s="15" t="s">
        <v>2517</v>
      </c>
      <c r="AX90" s="15" t="s">
        <v>2518</v>
      </c>
      <c r="AY90" s="15" t="s">
        <v>2797</v>
      </c>
      <c r="AZ90" s="16" t="s">
        <v>3694</v>
      </c>
      <c r="BA90" s="16" t="s">
        <v>3695</v>
      </c>
      <c r="BB90" s="17"/>
      <c r="BC90" s="17"/>
      <c r="BD90" s="17"/>
      <c r="BE90" s="17"/>
      <c r="BF90" s="15"/>
      <c r="BG90" s="15" t="s">
        <v>2798</v>
      </c>
      <c r="BH90" s="15" t="s">
        <v>2799</v>
      </c>
      <c r="BI90" s="15" t="s">
        <v>2800</v>
      </c>
      <c r="BJ90" s="15"/>
      <c r="BK90" s="15" t="s">
        <v>2523</v>
      </c>
      <c r="BL90" s="15"/>
      <c r="BM90" s="15" t="s">
        <v>2801</v>
      </c>
      <c r="BN90" s="18">
        <v>45826</v>
      </c>
      <c r="BO90" s="15" t="s">
        <v>2525</v>
      </c>
      <c r="BP90" s="18"/>
      <c r="BQ90" s="18">
        <v>33756</v>
      </c>
      <c r="BR90" s="17"/>
      <c r="BS90" s="18"/>
      <c r="BT90" s="15"/>
      <c r="BU90" s="18"/>
      <c r="BV90" s="15"/>
      <c r="BW90" s="18"/>
      <c r="BX90" s="17"/>
      <c r="BY90" s="15"/>
      <c r="BZ90" s="15"/>
      <c r="CA90" s="15"/>
      <c r="CB90" s="15"/>
      <c r="CC90" s="15"/>
      <c r="CD90" s="17" t="s">
        <v>2526</v>
      </c>
      <c r="CE90" s="15" t="s">
        <v>2530</v>
      </c>
      <c r="CF90" s="17" t="s">
        <v>2518</v>
      </c>
      <c r="CG90" s="17">
        <v>1.25</v>
      </c>
      <c r="CH90" s="17">
        <v>3.2918599999999998</v>
      </c>
      <c r="CI90" s="17">
        <v>27.47869</v>
      </c>
      <c r="CJ90" s="17">
        <v>-4.4944100000000002</v>
      </c>
      <c r="CK90" s="17">
        <v>33.076540000000001</v>
      </c>
      <c r="CL90" s="17">
        <v>25.581019999999999</v>
      </c>
      <c r="CM90" s="17">
        <v>38.682389999999998</v>
      </c>
      <c r="CN90" s="17">
        <v>3.01267</v>
      </c>
    </row>
    <row r="91" spans="1:92" s="2" customFormat="1" ht="18.75" x14ac:dyDescent="0.3">
      <c r="A91" s="15" t="s">
        <v>1101</v>
      </c>
      <c r="B91" s="15" t="s">
        <v>3614</v>
      </c>
      <c r="C91" s="15" t="s">
        <v>3615</v>
      </c>
      <c r="D91" s="16" t="s">
        <v>3616</v>
      </c>
      <c r="E91" s="15" t="s">
        <v>3388</v>
      </c>
      <c r="F91" s="15" t="s">
        <v>2533</v>
      </c>
      <c r="G91" s="15" t="s">
        <v>2533</v>
      </c>
      <c r="H91" s="15" t="s">
        <v>2533</v>
      </c>
      <c r="I91" s="15" t="s">
        <v>3617</v>
      </c>
      <c r="J91" s="15" t="s">
        <v>3618</v>
      </c>
      <c r="K91" s="15" t="s">
        <v>3619</v>
      </c>
      <c r="L91" s="17" t="s">
        <v>3994</v>
      </c>
      <c r="M91" s="15"/>
      <c r="N91" s="18"/>
      <c r="O91" s="15"/>
      <c r="P91" s="17"/>
      <c r="Q91" s="15" t="s">
        <v>3121</v>
      </c>
      <c r="R91" s="18">
        <v>45835</v>
      </c>
      <c r="S91" s="17">
        <v>733.63</v>
      </c>
      <c r="T91" s="17">
        <v>1844585.8997</v>
      </c>
      <c r="U91" s="17">
        <v>3.49E-2</v>
      </c>
      <c r="V91" s="17">
        <v>25.312353000000002</v>
      </c>
      <c r="W91" s="17">
        <v>740.91</v>
      </c>
      <c r="X91" s="17">
        <v>442.65</v>
      </c>
      <c r="Y91" s="17">
        <v>0.95276623380000003</v>
      </c>
      <c r="Z91" s="18">
        <v>45824</v>
      </c>
      <c r="AA91" s="17">
        <v>0.52500000000000002</v>
      </c>
      <c r="AB91" s="16" t="s">
        <v>4127</v>
      </c>
      <c r="AC91" s="16" t="s">
        <v>4128</v>
      </c>
      <c r="AD91" s="16" t="s">
        <v>4127</v>
      </c>
      <c r="AE91" s="16"/>
      <c r="AF91" s="18">
        <v>45806</v>
      </c>
      <c r="AG91" s="18">
        <v>45824</v>
      </c>
      <c r="AH91" s="18">
        <v>45834</v>
      </c>
      <c r="AI91" s="17"/>
      <c r="AJ91" s="17">
        <v>0.28000000000000003</v>
      </c>
      <c r="AK91" s="17"/>
      <c r="AL91" s="17">
        <v>0.28999999999999998</v>
      </c>
      <c r="AM91" s="17">
        <v>3.49</v>
      </c>
      <c r="AN91" s="17">
        <v>3.45</v>
      </c>
      <c r="AO91" s="17">
        <v>1.0384</v>
      </c>
      <c r="AP91" s="18">
        <v>45747</v>
      </c>
      <c r="AQ91" s="17">
        <v>25.58</v>
      </c>
      <c r="AR91" s="17">
        <v>170360</v>
      </c>
      <c r="AS91" s="17">
        <v>66635</v>
      </c>
      <c r="AT91" s="17">
        <v>2.0249999999999999</v>
      </c>
      <c r="AU91" s="15" t="s">
        <v>2534</v>
      </c>
      <c r="AV91" s="17" t="s">
        <v>2517</v>
      </c>
      <c r="AW91" s="15" t="s">
        <v>2517</v>
      </c>
      <c r="AX91" s="15" t="s">
        <v>2518</v>
      </c>
      <c r="AY91" s="15" t="s">
        <v>2999</v>
      </c>
      <c r="AZ91" s="16" t="s">
        <v>3620</v>
      </c>
      <c r="BA91" s="16" t="s">
        <v>3391</v>
      </c>
      <c r="BB91" s="17"/>
      <c r="BC91" s="17"/>
      <c r="BD91" s="17"/>
      <c r="BE91" s="17"/>
      <c r="BF91" s="15"/>
      <c r="BG91" s="15" t="s">
        <v>2617</v>
      </c>
      <c r="BH91" s="15" t="s">
        <v>3103</v>
      </c>
      <c r="BI91" s="15" t="s">
        <v>3104</v>
      </c>
      <c r="BJ91" s="15"/>
      <c r="BK91" s="15" t="s">
        <v>2523</v>
      </c>
      <c r="BL91" s="15" t="s">
        <v>3392</v>
      </c>
      <c r="BM91" s="15" t="s">
        <v>3393</v>
      </c>
      <c r="BN91" s="18">
        <v>45686</v>
      </c>
      <c r="BO91" s="15" t="s">
        <v>2525</v>
      </c>
      <c r="BP91" s="18">
        <v>41040</v>
      </c>
      <c r="BQ91" s="18">
        <v>41047</v>
      </c>
      <c r="BR91" s="17">
        <v>38</v>
      </c>
      <c r="BS91" s="18"/>
      <c r="BT91" s="15"/>
      <c r="BU91" s="18"/>
      <c r="BV91" s="15"/>
      <c r="BW91" s="18"/>
      <c r="BX91" s="17"/>
      <c r="BY91" s="15"/>
      <c r="BZ91" s="15"/>
      <c r="CA91" s="15"/>
      <c r="CB91" s="15"/>
      <c r="CC91" s="15"/>
      <c r="CD91" s="17" t="s">
        <v>2966</v>
      </c>
      <c r="CE91" s="15" t="s">
        <v>2530</v>
      </c>
      <c r="CF91" s="17" t="s">
        <v>2518</v>
      </c>
      <c r="CG91" s="17">
        <v>0.28000000000000003</v>
      </c>
      <c r="CH91" s="17">
        <v>65.982029999999995</v>
      </c>
      <c r="CI91" s="17">
        <v>194.13329999999999</v>
      </c>
      <c r="CJ91" s="17">
        <v>-64.221789999999999</v>
      </c>
      <c r="CK91" s="17">
        <v>23.132960000000001</v>
      </c>
      <c r="CL91" s="17">
        <v>33.086480000000002</v>
      </c>
      <c r="CM91" s="17">
        <v>56.571820000000002</v>
      </c>
      <c r="CN91" s="17">
        <v>-25.711210000000001</v>
      </c>
    </row>
    <row r="92" spans="1:92" s="2" customFormat="1" ht="18.75" x14ac:dyDescent="0.3">
      <c r="A92" s="15" t="s">
        <v>1112</v>
      </c>
      <c r="B92" s="15" t="s">
        <v>3696</v>
      </c>
      <c r="C92" s="15" t="s">
        <v>3697</v>
      </c>
      <c r="D92" s="16" t="s">
        <v>3698</v>
      </c>
      <c r="E92" s="15" t="s">
        <v>3388</v>
      </c>
      <c r="F92" s="15" t="s">
        <v>2533</v>
      </c>
      <c r="G92" s="15" t="s">
        <v>2533</v>
      </c>
      <c r="H92" s="15" t="s">
        <v>2533</v>
      </c>
      <c r="I92" s="15" t="s">
        <v>3696</v>
      </c>
      <c r="J92" s="15" t="s">
        <v>3699</v>
      </c>
      <c r="K92" s="15" t="s">
        <v>3700</v>
      </c>
      <c r="L92" s="17" t="s">
        <v>3994</v>
      </c>
      <c r="M92" s="15"/>
      <c r="N92" s="18"/>
      <c r="O92" s="15"/>
      <c r="P92" s="17"/>
      <c r="Q92" s="15" t="s">
        <v>3002</v>
      </c>
      <c r="R92" s="18">
        <v>45835</v>
      </c>
      <c r="S92" s="17">
        <v>1323.12</v>
      </c>
      <c r="T92" s="17">
        <v>563081.85349999997</v>
      </c>
      <c r="U92" s="17">
        <v>1.6E-2</v>
      </c>
      <c r="V92" s="17">
        <v>57.052456999999997</v>
      </c>
      <c r="W92" s="17">
        <v>1331.345</v>
      </c>
      <c r="X92" s="17">
        <v>587.04</v>
      </c>
      <c r="Y92" s="17">
        <v>1.76416</v>
      </c>
      <c r="Z92" s="18"/>
      <c r="AA92" s="17"/>
      <c r="AB92" s="16"/>
      <c r="AC92" s="16"/>
      <c r="AD92" s="16"/>
      <c r="AE92" s="16" t="s">
        <v>3701</v>
      </c>
      <c r="AF92" s="18"/>
      <c r="AG92" s="18"/>
      <c r="AH92" s="18"/>
      <c r="AI92" s="17"/>
      <c r="AJ92" s="17"/>
      <c r="AK92" s="17"/>
      <c r="AL92" s="17"/>
      <c r="AM92" s="17">
        <v>1.6</v>
      </c>
      <c r="AN92" s="17">
        <v>1.89</v>
      </c>
      <c r="AO92" s="17">
        <v>1.2588999999999999</v>
      </c>
      <c r="AP92" s="18">
        <v>45747</v>
      </c>
      <c r="AQ92" s="17">
        <v>21.16</v>
      </c>
      <c r="AR92" s="17">
        <v>40173.326999999997</v>
      </c>
      <c r="AS92" s="17">
        <v>9269.7729999999992</v>
      </c>
      <c r="AT92" s="17"/>
      <c r="AU92" s="15" t="s">
        <v>2534</v>
      </c>
      <c r="AV92" s="17" t="s">
        <v>2517</v>
      </c>
      <c r="AW92" s="15" t="s">
        <v>2517</v>
      </c>
      <c r="AX92" s="15" t="s">
        <v>2518</v>
      </c>
      <c r="AY92" s="15" t="s">
        <v>2999</v>
      </c>
      <c r="AZ92" s="16" t="s">
        <v>3702</v>
      </c>
      <c r="BA92" s="16" t="s">
        <v>3703</v>
      </c>
      <c r="BB92" s="17"/>
      <c r="BC92" s="17"/>
      <c r="BD92" s="17"/>
      <c r="BE92" s="17"/>
      <c r="BF92" s="15"/>
      <c r="BG92" s="15" t="s">
        <v>2618</v>
      </c>
      <c r="BH92" s="15" t="s">
        <v>2858</v>
      </c>
      <c r="BI92" s="15" t="s">
        <v>2859</v>
      </c>
      <c r="BJ92" s="15"/>
      <c r="BK92" s="15" t="s">
        <v>2632</v>
      </c>
      <c r="BL92" s="15" t="s">
        <v>3392</v>
      </c>
      <c r="BM92" s="15" t="s">
        <v>3648</v>
      </c>
      <c r="BN92" s="18">
        <v>45834</v>
      </c>
      <c r="BO92" s="15" t="s">
        <v>2525</v>
      </c>
      <c r="BP92" s="18">
        <v>41040</v>
      </c>
      <c r="BQ92" s="18">
        <v>37399</v>
      </c>
      <c r="BR92" s="17"/>
      <c r="BS92" s="18"/>
      <c r="BT92" s="15"/>
      <c r="BU92" s="18"/>
      <c r="BV92" s="15"/>
      <c r="BW92" s="18"/>
      <c r="BX92" s="17"/>
      <c r="BY92" s="15"/>
      <c r="BZ92" s="15"/>
      <c r="CA92" s="15"/>
      <c r="CB92" s="15"/>
      <c r="CC92" s="15"/>
      <c r="CD92" s="17" t="s">
        <v>2526</v>
      </c>
      <c r="CE92" s="15" t="s">
        <v>2530</v>
      </c>
      <c r="CF92" s="17" t="s">
        <v>2518</v>
      </c>
      <c r="CG92" s="17"/>
      <c r="CH92" s="17">
        <v>83.067700000000002</v>
      </c>
      <c r="CI92" s="17">
        <v>65.111230000000006</v>
      </c>
      <c r="CJ92" s="17">
        <v>-51.052390000000003</v>
      </c>
      <c r="CK92" s="17">
        <v>11.41235</v>
      </c>
      <c r="CL92" s="17">
        <v>67.113759999999999</v>
      </c>
      <c r="CM92" s="17">
        <v>20.888439999999999</v>
      </c>
      <c r="CN92" s="17">
        <v>39.435299999999998</v>
      </c>
    </row>
    <row r="93" spans="1:92" s="2" customFormat="1" ht="18.75" x14ac:dyDescent="0.3">
      <c r="A93" s="15" t="s">
        <v>1105</v>
      </c>
      <c r="B93" s="15" t="s">
        <v>3649</v>
      </c>
      <c r="C93" s="15" t="s">
        <v>3650</v>
      </c>
      <c r="D93" s="16" t="s">
        <v>3651</v>
      </c>
      <c r="E93" s="15" t="s">
        <v>3388</v>
      </c>
      <c r="F93" s="15" t="s">
        <v>2533</v>
      </c>
      <c r="G93" s="15" t="s">
        <v>2533</v>
      </c>
      <c r="H93" s="15" t="s">
        <v>2533</v>
      </c>
      <c r="I93" s="15" t="s">
        <v>3649</v>
      </c>
      <c r="J93" s="15" t="s">
        <v>3652</v>
      </c>
      <c r="K93" s="15" t="s">
        <v>3653</v>
      </c>
      <c r="L93" s="17" t="s">
        <v>3994</v>
      </c>
      <c r="M93" s="15"/>
      <c r="N93" s="18"/>
      <c r="O93" s="15"/>
      <c r="P93" s="17"/>
      <c r="Q93" s="15" t="s">
        <v>2940</v>
      </c>
      <c r="R93" s="18">
        <v>45835</v>
      </c>
      <c r="S93" s="17">
        <v>157.75</v>
      </c>
      <c r="T93" s="17">
        <v>3847137.1269999999</v>
      </c>
      <c r="U93" s="17">
        <v>1.9699999999999999E-2</v>
      </c>
      <c r="V93" s="17">
        <v>43.590322999999998</v>
      </c>
      <c r="W93" s="17">
        <v>158.71</v>
      </c>
      <c r="X93" s="17">
        <v>86.62</v>
      </c>
      <c r="Y93" s="17">
        <v>1.1267857143</v>
      </c>
      <c r="Z93" s="18">
        <v>45819</v>
      </c>
      <c r="AA93" s="17">
        <v>0.01</v>
      </c>
      <c r="AB93" s="16" t="s">
        <v>4129</v>
      </c>
      <c r="AC93" s="16" t="s">
        <v>4130</v>
      </c>
      <c r="AD93" s="16" t="s">
        <v>4129</v>
      </c>
      <c r="AE93" s="16" t="s">
        <v>3654</v>
      </c>
      <c r="AF93" s="18">
        <v>45805</v>
      </c>
      <c r="AG93" s="18">
        <v>45819</v>
      </c>
      <c r="AH93" s="18">
        <v>45841</v>
      </c>
      <c r="AI93" s="17"/>
      <c r="AJ93" s="17">
        <v>0.03</v>
      </c>
      <c r="AK93" s="17"/>
      <c r="AL93" s="17">
        <v>0.03</v>
      </c>
      <c r="AM93" s="17">
        <v>1.97</v>
      </c>
      <c r="AN93" s="17">
        <v>2.72</v>
      </c>
      <c r="AO93" s="17">
        <v>1.7611000000000001</v>
      </c>
      <c r="AP93" s="18">
        <v>45777</v>
      </c>
      <c r="AQ93" s="17">
        <v>3.1</v>
      </c>
      <c r="AR93" s="17">
        <v>148515</v>
      </c>
      <c r="AS93" s="17">
        <v>76774</v>
      </c>
      <c r="AT93" s="17">
        <v>0.04</v>
      </c>
      <c r="AU93" s="15" t="s">
        <v>2534</v>
      </c>
      <c r="AV93" s="17" t="s">
        <v>2517</v>
      </c>
      <c r="AW93" s="15" t="s">
        <v>2517</v>
      </c>
      <c r="AX93" s="15" t="s">
        <v>2518</v>
      </c>
      <c r="AY93" s="15" t="s">
        <v>2617</v>
      </c>
      <c r="AZ93" s="16" t="s">
        <v>3468</v>
      </c>
      <c r="BA93" s="16" t="s">
        <v>3469</v>
      </c>
      <c r="BB93" s="17"/>
      <c r="BC93" s="17"/>
      <c r="BD93" s="17"/>
      <c r="BE93" s="17"/>
      <c r="BF93" s="15"/>
      <c r="BG93" s="15" t="s">
        <v>2617</v>
      </c>
      <c r="BH93" s="15" t="s">
        <v>2921</v>
      </c>
      <c r="BI93" s="15" t="s">
        <v>2922</v>
      </c>
      <c r="BJ93" s="15"/>
      <c r="BK93" s="15" t="s">
        <v>2632</v>
      </c>
      <c r="BL93" s="15" t="s">
        <v>3408</v>
      </c>
      <c r="BM93" s="15" t="s">
        <v>2944</v>
      </c>
      <c r="BN93" s="18">
        <v>45805</v>
      </c>
      <c r="BO93" s="15" t="s">
        <v>2525</v>
      </c>
      <c r="BP93" s="18">
        <v>41040</v>
      </c>
      <c r="BQ93" s="18">
        <v>36182</v>
      </c>
      <c r="BR93" s="17"/>
      <c r="BS93" s="18"/>
      <c r="BT93" s="15"/>
      <c r="BU93" s="18"/>
      <c r="BV93" s="15"/>
      <c r="BW93" s="18"/>
      <c r="BX93" s="17"/>
      <c r="BY93" s="15"/>
      <c r="BZ93" s="15"/>
      <c r="CA93" s="15"/>
      <c r="CB93" s="15"/>
      <c r="CC93" s="15"/>
      <c r="CD93" s="17" t="s">
        <v>2526</v>
      </c>
      <c r="CE93" s="15" t="s">
        <v>2530</v>
      </c>
      <c r="CF93" s="17" t="s">
        <v>2518</v>
      </c>
      <c r="CG93" s="17">
        <v>0.03</v>
      </c>
      <c r="CH93" s="17">
        <v>171.24109999999999</v>
      </c>
      <c r="CI93" s="17">
        <v>238.97630000000001</v>
      </c>
      <c r="CJ93" s="17">
        <v>-50.256709999999998</v>
      </c>
      <c r="CK93" s="17">
        <v>125.4079</v>
      </c>
      <c r="CL93" s="17">
        <v>122.20140000000001</v>
      </c>
      <c r="CM93" s="17">
        <v>76.734089999999995</v>
      </c>
      <c r="CN93" s="17">
        <v>-30.692509999999999</v>
      </c>
    </row>
    <row r="94" spans="1:92" s="2" customFormat="1" ht="18.75" x14ac:dyDescent="0.3">
      <c r="A94" s="15" t="s">
        <v>1115</v>
      </c>
      <c r="B94" s="15" t="s">
        <v>3711</v>
      </c>
      <c r="C94" s="15" t="s">
        <v>3712</v>
      </c>
      <c r="D94" s="16" t="s">
        <v>3713</v>
      </c>
      <c r="E94" s="15" t="s">
        <v>3388</v>
      </c>
      <c r="F94" s="15" t="s">
        <v>2533</v>
      </c>
      <c r="G94" s="15" t="s">
        <v>2533</v>
      </c>
      <c r="H94" s="15" t="s">
        <v>2533</v>
      </c>
      <c r="I94" s="15" t="s">
        <v>3711</v>
      </c>
      <c r="J94" s="15" t="s">
        <v>3714</v>
      </c>
      <c r="K94" s="15" t="s">
        <v>3715</v>
      </c>
      <c r="L94" s="17" t="s">
        <v>3994</v>
      </c>
      <c r="M94" s="15"/>
      <c r="N94" s="18"/>
      <c r="O94" s="15"/>
      <c r="P94" s="17"/>
      <c r="Q94" s="15" t="s">
        <v>3504</v>
      </c>
      <c r="R94" s="18">
        <v>45835</v>
      </c>
      <c r="S94" s="17">
        <v>131.04</v>
      </c>
      <c r="T94" s="17">
        <v>179666.2629</v>
      </c>
      <c r="U94" s="17">
        <v>5.1900000000000002E-2</v>
      </c>
      <c r="V94" s="17">
        <v>19.330881999999999</v>
      </c>
      <c r="W94" s="17">
        <v>180.91</v>
      </c>
      <c r="X94" s="17">
        <v>127.6</v>
      </c>
      <c r="Y94" s="17">
        <v>0.80888888889999999</v>
      </c>
      <c r="Z94" s="18">
        <v>45814</v>
      </c>
      <c r="AA94" s="17">
        <v>1.4225000000000001</v>
      </c>
      <c r="AB94" s="16" t="s">
        <v>3997</v>
      </c>
      <c r="AC94" s="16" t="s">
        <v>3998</v>
      </c>
      <c r="AD94" s="16" t="s">
        <v>3997</v>
      </c>
      <c r="AE94" s="16" t="s">
        <v>3716</v>
      </c>
      <c r="AF94" s="18">
        <v>45782</v>
      </c>
      <c r="AG94" s="18">
        <v>45814</v>
      </c>
      <c r="AH94" s="18">
        <v>45838</v>
      </c>
      <c r="AI94" s="17"/>
      <c r="AJ94" s="17">
        <v>4.1900000000000004</v>
      </c>
      <c r="AK94" s="17"/>
      <c r="AL94" s="17">
        <v>4.34</v>
      </c>
      <c r="AM94" s="17">
        <v>5.19</v>
      </c>
      <c r="AN94" s="17">
        <v>6.04</v>
      </c>
      <c r="AO94" s="17">
        <v>2.1993</v>
      </c>
      <c r="AP94" s="18">
        <v>45747</v>
      </c>
      <c r="AQ94" s="17">
        <v>6.8</v>
      </c>
      <c r="AR94" s="17">
        <v>91523</v>
      </c>
      <c r="AS94" s="17">
        <v>9370</v>
      </c>
      <c r="AT94" s="17">
        <v>5.42</v>
      </c>
      <c r="AU94" s="15" t="s">
        <v>2534</v>
      </c>
      <c r="AV94" s="17" t="s">
        <v>2517</v>
      </c>
      <c r="AW94" s="15" t="s">
        <v>2517</v>
      </c>
      <c r="AX94" s="15" t="s">
        <v>2518</v>
      </c>
      <c r="AY94" s="15" t="s">
        <v>2519</v>
      </c>
      <c r="AZ94" s="16" t="s">
        <v>3717</v>
      </c>
      <c r="BA94" s="16" t="s">
        <v>3718</v>
      </c>
      <c r="BB94" s="17"/>
      <c r="BC94" s="17"/>
      <c r="BD94" s="17"/>
      <c r="BE94" s="17"/>
      <c r="BF94" s="15"/>
      <c r="BG94" s="15" t="s">
        <v>2520</v>
      </c>
      <c r="BH94" s="15" t="s">
        <v>2521</v>
      </c>
      <c r="BI94" s="15" t="s">
        <v>3508</v>
      </c>
      <c r="BJ94" s="15"/>
      <c r="BK94" s="15" t="s">
        <v>2550</v>
      </c>
      <c r="BL94" s="15" t="s">
        <v>3509</v>
      </c>
      <c r="BM94" s="15" t="s">
        <v>3189</v>
      </c>
      <c r="BN94" s="18">
        <v>45821</v>
      </c>
      <c r="BO94" s="15" t="s">
        <v>2525</v>
      </c>
      <c r="BP94" s="18"/>
      <c r="BQ94" s="18">
        <v>7292</v>
      </c>
      <c r="BR94" s="17"/>
      <c r="BS94" s="18"/>
      <c r="BT94" s="15"/>
      <c r="BU94" s="18"/>
      <c r="BV94" s="15"/>
      <c r="BW94" s="18"/>
      <c r="BX94" s="17"/>
      <c r="BY94" s="15"/>
      <c r="BZ94" s="15"/>
      <c r="CA94" s="15"/>
      <c r="CB94" s="15"/>
      <c r="CC94" s="15"/>
      <c r="CD94" s="17" t="s">
        <v>2526</v>
      </c>
      <c r="CE94" s="15" t="s">
        <v>2530</v>
      </c>
      <c r="CF94" s="17" t="s">
        <v>2518</v>
      </c>
      <c r="CG94" s="17">
        <v>4.1900000000000004</v>
      </c>
      <c r="CH94" s="17">
        <v>-7.3304299999999998</v>
      </c>
      <c r="CI94" s="17">
        <v>-3.25197</v>
      </c>
      <c r="CJ94" s="17">
        <v>6.6058399999999997</v>
      </c>
      <c r="CK94" s="17">
        <v>19.99831</v>
      </c>
      <c r="CL94" s="17">
        <v>11.452769999999999</v>
      </c>
      <c r="CM94" s="17">
        <v>27.138400000000001</v>
      </c>
      <c r="CN94" s="17">
        <v>-4.8803400000000003</v>
      </c>
    </row>
    <row r="95" spans="1:92" s="2" customFormat="1" ht="18.75" x14ac:dyDescent="0.3">
      <c r="A95" s="15" t="s">
        <v>1113</v>
      </c>
      <c r="B95" s="15" t="s">
        <v>3704</v>
      </c>
      <c r="C95" s="15" t="s">
        <v>3705</v>
      </c>
      <c r="D95" s="16" t="s">
        <v>3706</v>
      </c>
      <c r="E95" s="15" t="s">
        <v>3388</v>
      </c>
      <c r="F95" s="15" t="s">
        <v>2533</v>
      </c>
      <c r="G95" s="15" t="s">
        <v>2533</v>
      </c>
      <c r="H95" s="15" t="s">
        <v>2533</v>
      </c>
      <c r="I95" s="15" t="s">
        <v>3704</v>
      </c>
      <c r="J95" s="15" t="s">
        <v>3707</v>
      </c>
      <c r="K95" s="15" t="s">
        <v>3708</v>
      </c>
      <c r="L95" s="17" t="s">
        <v>3994</v>
      </c>
      <c r="M95" s="15"/>
      <c r="N95" s="18"/>
      <c r="O95" s="15"/>
      <c r="P95" s="17"/>
      <c r="Q95" s="15" t="s">
        <v>3328</v>
      </c>
      <c r="R95" s="18">
        <v>45835</v>
      </c>
      <c r="S95" s="17">
        <v>323.63</v>
      </c>
      <c r="T95" s="17">
        <v>1042398.0586</v>
      </c>
      <c r="U95" s="17">
        <v>5.4000000000000003E-3</v>
      </c>
      <c r="V95" s="17">
        <v>197.97714300000001</v>
      </c>
      <c r="W95" s="17">
        <v>488.53989999999999</v>
      </c>
      <c r="X95" s="17">
        <v>182</v>
      </c>
      <c r="Y95" s="17">
        <v>1.2945199999999999</v>
      </c>
      <c r="Z95" s="18"/>
      <c r="AA95" s="17"/>
      <c r="AB95" s="16"/>
      <c r="AC95" s="16"/>
      <c r="AD95" s="16"/>
      <c r="AE95" s="16"/>
      <c r="AF95" s="18"/>
      <c r="AG95" s="18"/>
      <c r="AH95" s="18"/>
      <c r="AI95" s="17"/>
      <c r="AJ95" s="17"/>
      <c r="AK95" s="17"/>
      <c r="AL95" s="17"/>
      <c r="AM95" s="17">
        <v>0.54</v>
      </c>
      <c r="AN95" s="17">
        <v>0.6</v>
      </c>
      <c r="AO95" s="17">
        <v>-0.66</v>
      </c>
      <c r="AP95" s="18">
        <v>45747</v>
      </c>
      <c r="AQ95" s="17">
        <v>1.75</v>
      </c>
      <c r="AR95" s="17">
        <v>95724</v>
      </c>
      <c r="AS95" s="17">
        <v>6149</v>
      </c>
      <c r="AT95" s="17"/>
      <c r="AU95" s="15" t="s">
        <v>2534</v>
      </c>
      <c r="AV95" s="17" t="s">
        <v>2517</v>
      </c>
      <c r="AW95" s="15" t="s">
        <v>2517</v>
      </c>
      <c r="AX95" s="15" t="s">
        <v>2518</v>
      </c>
      <c r="AY95" s="15" t="s">
        <v>2785</v>
      </c>
      <c r="AZ95" s="16" t="s">
        <v>3709</v>
      </c>
      <c r="BA95" s="16" t="s">
        <v>3710</v>
      </c>
      <c r="BB95" s="17"/>
      <c r="BC95" s="17"/>
      <c r="BD95" s="17"/>
      <c r="BE95" s="17"/>
      <c r="BF95" s="15"/>
      <c r="BG95" s="15" t="s">
        <v>2618</v>
      </c>
      <c r="BH95" s="15" t="s">
        <v>2786</v>
      </c>
      <c r="BI95" s="15" t="s">
        <v>3329</v>
      </c>
      <c r="BJ95" s="15"/>
      <c r="BK95" s="15" t="s">
        <v>2632</v>
      </c>
      <c r="BL95" s="15" t="s">
        <v>3408</v>
      </c>
      <c r="BM95" s="15" t="s">
        <v>2820</v>
      </c>
      <c r="BN95" s="18">
        <v>45769</v>
      </c>
      <c r="BO95" s="15" t="s">
        <v>2525</v>
      </c>
      <c r="BP95" s="18">
        <v>41040</v>
      </c>
      <c r="BQ95" s="18">
        <v>40358</v>
      </c>
      <c r="BR95" s="17">
        <v>19</v>
      </c>
      <c r="BS95" s="18"/>
      <c r="BT95" s="15"/>
      <c r="BU95" s="18"/>
      <c r="BV95" s="15"/>
      <c r="BW95" s="18"/>
      <c r="BX95" s="17"/>
      <c r="BY95" s="15"/>
      <c r="BZ95" s="15"/>
      <c r="CA95" s="15"/>
      <c r="CB95" s="15"/>
      <c r="CC95" s="15"/>
      <c r="CD95" s="17" t="s">
        <v>2573</v>
      </c>
      <c r="CE95" s="15" t="s">
        <v>2530</v>
      </c>
      <c r="CF95" s="17" t="s">
        <v>2518</v>
      </c>
      <c r="CG95" s="17"/>
      <c r="CH95" s="17">
        <v>62.524149999999999</v>
      </c>
      <c r="CI95" s="17">
        <v>101.72110000000001</v>
      </c>
      <c r="CJ95" s="17">
        <v>-65.031509999999997</v>
      </c>
      <c r="CK95" s="17">
        <v>49.755549999999999</v>
      </c>
      <c r="CL95" s="17">
        <v>743.43700000000001</v>
      </c>
      <c r="CM95" s="17">
        <v>25.700119999999998</v>
      </c>
      <c r="CN95" s="17">
        <v>6.8893500000000003</v>
      </c>
    </row>
    <row r="96" spans="1:92" s="2" customFormat="1" ht="18.75" x14ac:dyDescent="0.3">
      <c r="A96" s="15" t="s">
        <v>1120</v>
      </c>
      <c r="B96" s="15" t="s">
        <v>3750</v>
      </c>
      <c r="C96" s="15" t="s">
        <v>3751</v>
      </c>
      <c r="D96" s="16" t="s">
        <v>3752</v>
      </c>
      <c r="E96" s="15" t="s">
        <v>3388</v>
      </c>
      <c r="F96" s="15" t="s">
        <v>2533</v>
      </c>
      <c r="G96" s="15" t="s">
        <v>2533</v>
      </c>
      <c r="H96" s="15" t="s">
        <v>2533</v>
      </c>
      <c r="I96" s="15" t="s">
        <v>3750</v>
      </c>
      <c r="J96" s="15" t="s">
        <v>3753</v>
      </c>
      <c r="K96" s="15" t="s">
        <v>3754</v>
      </c>
      <c r="L96" s="17" t="s">
        <v>3994</v>
      </c>
      <c r="M96" s="15"/>
      <c r="N96" s="18"/>
      <c r="O96" s="15"/>
      <c r="P96" s="17"/>
      <c r="Q96" s="15" t="s">
        <v>3255</v>
      </c>
      <c r="R96" s="18">
        <v>45835</v>
      </c>
      <c r="S96" s="17">
        <v>235.25</v>
      </c>
      <c r="T96" s="17">
        <v>267113.46169999999</v>
      </c>
      <c r="U96" s="17">
        <v>4.3499999999999997E-2</v>
      </c>
      <c r="V96" s="17">
        <v>23.652343999999999</v>
      </c>
      <c r="W96" s="17">
        <v>276.49</v>
      </c>
      <c r="X96" s="17">
        <v>173.7413</v>
      </c>
      <c r="Y96" s="17">
        <v>1.0693181817999999</v>
      </c>
      <c r="Z96" s="18">
        <v>45898</v>
      </c>
      <c r="AA96" s="17">
        <v>0.88</v>
      </c>
      <c r="AB96" s="16" t="s">
        <v>4131</v>
      </c>
      <c r="AC96" s="16" t="s">
        <v>4132</v>
      </c>
      <c r="AD96" s="16" t="s">
        <v>4131</v>
      </c>
      <c r="AE96" s="16" t="s">
        <v>3755</v>
      </c>
      <c r="AF96" s="18">
        <v>45813</v>
      </c>
      <c r="AG96" s="18">
        <v>45898</v>
      </c>
      <c r="AH96" s="18">
        <v>45911</v>
      </c>
      <c r="AI96" s="17"/>
      <c r="AJ96" s="17">
        <v>1.4</v>
      </c>
      <c r="AK96" s="17"/>
      <c r="AL96" s="17">
        <v>1.5</v>
      </c>
      <c r="AM96" s="17">
        <v>4.3499999999999996</v>
      </c>
      <c r="AN96" s="17">
        <v>4.54</v>
      </c>
      <c r="AO96" s="17">
        <v>1.655</v>
      </c>
      <c r="AP96" s="18">
        <v>45747</v>
      </c>
      <c r="AQ96" s="17">
        <v>10.24</v>
      </c>
      <c r="AR96" s="17">
        <v>82692</v>
      </c>
      <c r="AS96" s="17">
        <v>11918</v>
      </c>
      <c r="AT96" s="17">
        <v>3.06</v>
      </c>
      <c r="AU96" s="15" t="s">
        <v>2534</v>
      </c>
      <c r="AV96" s="17" t="s">
        <v>2517</v>
      </c>
      <c r="AW96" s="15" t="s">
        <v>2517</v>
      </c>
      <c r="AX96" s="15" t="s">
        <v>2518</v>
      </c>
      <c r="AY96" s="15" t="s">
        <v>2999</v>
      </c>
      <c r="AZ96" s="16" t="s">
        <v>3756</v>
      </c>
      <c r="BA96" s="16" t="s">
        <v>3757</v>
      </c>
      <c r="BB96" s="17"/>
      <c r="BC96" s="17"/>
      <c r="BD96" s="17"/>
      <c r="BE96" s="17"/>
      <c r="BF96" s="15"/>
      <c r="BG96" s="15" t="s">
        <v>2548</v>
      </c>
      <c r="BH96" s="15" t="s">
        <v>2548</v>
      </c>
      <c r="BI96" s="15" t="s">
        <v>3259</v>
      </c>
      <c r="BJ96" s="15"/>
      <c r="BK96" s="15" t="s">
        <v>2550</v>
      </c>
      <c r="BL96" s="15" t="s">
        <v>3451</v>
      </c>
      <c r="BM96" s="15" t="s">
        <v>3637</v>
      </c>
      <c r="BN96" s="18">
        <v>45772</v>
      </c>
      <c r="BO96" s="15" t="s">
        <v>2525</v>
      </c>
      <c r="BP96" s="18"/>
      <c r="BQ96" s="18">
        <v>39191</v>
      </c>
      <c r="BR96" s="17"/>
      <c r="BS96" s="18"/>
      <c r="BT96" s="15"/>
      <c r="BU96" s="18"/>
      <c r="BV96" s="15"/>
      <c r="BW96" s="18"/>
      <c r="BX96" s="17"/>
      <c r="BY96" s="15"/>
      <c r="BZ96" s="15"/>
      <c r="CA96" s="15"/>
      <c r="CB96" s="15"/>
      <c r="CC96" s="15"/>
      <c r="CD96" s="17" t="s">
        <v>2573</v>
      </c>
      <c r="CE96" s="15" t="s">
        <v>2530</v>
      </c>
      <c r="CF96" s="17" t="s">
        <v>2518</v>
      </c>
      <c r="CG96" s="17">
        <v>1.4</v>
      </c>
      <c r="CH96" s="17">
        <v>39.43741</v>
      </c>
      <c r="CI96" s="17">
        <v>14.985709999999999</v>
      </c>
      <c r="CJ96" s="17">
        <v>20.710470000000001</v>
      </c>
      <c r="CK96" s="17">
        <v>-13.99333</v>
      </c>
      <c r="CL96" s="17">
        <v>71.958690000000004</v>
      </c>
      <c r="CM96" s="17">
        <v>23.282499999999999</v>
      </c>
      <c r="CN96" s="17">
        <v>0.15745999999999999</v>
      </c>
    </row>
    <row r="97" spans="1:92" s="2" customFormat="1" ht="18.75" x14ac:dyDescent="0.3">
      <c r="A97" s="15" t="s">
        <v>1077</v>
      </c>
      <c r="B97" s="15" t="s">
        <v>3410</v>
      </c>
      <c r="C97" s="15" t="s">
        <v>3411</v>
      </c>
      <c r="D97" s="16" t="s">
        <v>3412</v>
      </c>
      <c r="E97" s="15" t="s">
        <v>3013</v>
      </c>
      <c r="F97" s="15" t="s">
        <v>2533</v>
      </c>
      <c r="G97" s="15" t="s">
        <v>2533</v>
      </c>
      <c r="H97" s="15" t="s">
        <v>2533</v>
      </c>
      <c r="I97" s="15" t="s">
        <v>3410</v>
      </c>
      <c r="J97" s="15" t="s">
        <v>3413</v>
      </c>
      <c r="K97" s="15" t="s">
        <v>3414</v>
      </c>
      <c r="L97" s="17" t="s">
        <v>3994</v>
      </c>
      <c r="M97" s="15"/>
      <c r="N97" s="18"/>
      <c r="O97" s="15"/>
      <c r="P97" s="17"/>
      <c r="Q97" s="15" t="s">
        <v>3415</v>
      </c>
      <c r="R97" s="18">
        <v>45835</v>
      </c>
      <c r="S97" s="17">
        <v>152.02000000000001</v>
      </c>
      <c r="T97" s="17">
        <v>81814.330700000006</v>
      </c>
      <c r="U97" s="17">
        <v>5.28E-2</v>
      </c>
      <c r="V97" s="17">
        <v>18.474471000000001</v>
      </c>
      <c r="W97" s="17">
        <v>156.35</v>
      </c>
      <c r="X97" s="17">
        <v>98.26</v>
      </c>
      <c r="Y97" s="17">
        <v>1.5051485148999999</v>
      </c>
      <c r="Z97" s="18">
        <v>45800</v>
      </c>
      <c r="AA97" s="17">
        <v>0.73</v>
      </c>
      <c r="AB97" s="16" t="s">
        <v>4022</v>
      </c>
      <c r="AC97" s="16" t="s">
        <v>4023</v>
      </c>
      <c r="AD97" s="16" t="s">
        <v>4022</v>
      </c>
      <c r="AE97" s="16" t="s">
        <v>3416</v>
      </c>
      <c r="AF97" s="18">
        <v>45790</v>
      </c>
      <c r="AG97" s="18">
        <v>45800</v>
      </c>
      <c r="AH97" s="18">
        <v>45820</v>
      </c>
      <c r="AI97" s="17"/>
      <c r="AJ97" s="17">
        <v>1.88</v>
      </c>
      <c r="AK97" s="17"/>
      <c r="AL97" s="17">
        <v>1.92</v>
      </c>
      <c r="AM97" s="17">
        <v>5.28</v>
      </c>
      <c r="AN97" s="17">
        <v>4.96</v>
      </c>
      <c r="AO97" s="17">
        <v>0.83579999999999999</v>
      </c>
      <c r="AP97" s="18">
        <v>45747</v>
      </c>
      <c r="AQ97" s="17">
        <v>7.92</v>
      </c>
      <c r="AR97" s="17">
        <v>24513</v>
      </c>
      <c r="AS97" s="17">
        <v>4361</v>
      </c>
      <c r="AT97" s="17">
        <v>2.83</v>
      </c>
      <c r="AU97" s="15" t="s">
        <v>2534</v>
      </c>
      <c r="AV97" s="17" t="s">
        <v>2517</v>
      </c>
      <c r="AW97" s="15" t="s">
        <v>2517</v>
      </c>
      <c r="AX97" s="15" t="s">
        <v>2518</v>
      </c>
      <c r="AY97" s="15" t="s">
        <v>2582</v>
      </c>
      <c r="AZ97" s="16" t="s">
        <v>3417</v>
      </c>
      <c r="BA97" s="16" t="s">
        <v>3418</v>
      </c>
      <c r="BB97" s="17"/>
      <c r="BC97" s="17"/>
      <c r="BD97" s="17"/>
      <c r="BE97" s="17"/>
      <c r="BF97" s="15"/>
      <c r="BG97" s="15" t="s">
        <v>2587</v>
      </c>
      <c r="BH97" s="15" t="s">
        <v>2588</v>
      </c>
      <c r="BI97" s="15" t="s">
        <v>2641</v>
      </c>
      <c r="BJ97" s="15"/>
      <c r="BK97" s="15" t="s">
        <v>2550</v>
      </c>
      <c r="BL97" s="15" t="s">
        <v>3408</v>
      </c>
      <c r="BM97" s="15" t="s">
        <v>3419</v>
      </c>
      <c r="BN97" s="18">
        <v>45835</v>
      </c>
      <c r="BO97" s="15" t="s">
        <v>2525</v>
      </c>
      <c r="BP97" s="18"/>
      <c r="BQ97" s="18">
        <v>16816</v>
      </c>
      <c r="BR97" s="17"/>
      <c r="BS97" s="18"/>
      <c r="BT97" s="15"/>
      <c r="BU97" s="18"/>
      <c r="BV97" s="15"/>
      <c r="BW97" s="18"/>
      <c r="BX97" s="17"/>
      <c r="BY97" s="15"/>
      <c r="BZ97" s="15"/>
      <c r="CA97" s="15"/>
      <c r="CB97" s="15"/>
      <c r="CC97" s="15"/>
      <c r="CD97" s="17" t="s">
        <v>4021</v>
      </c>
      <c r="CE97" s="15"/>
      <c r="CF97" s="17" t="s">
        <v>2518</v>
      </c>
      <c r="CG97" s="17">
        <v>1.88</v>
      </c>
      <c r="CH97" s="17">
        <v>32.409439999999996</v>
      </c>
      <c r="CI97" s="17">
        <v>-3.83589</v>
      </c>
      <c r="CJ97" s="17">
        <v>-29.133590000000002</v>
      </c>
      <c r="CK97" s="17">
        <v>5.01173</v>
      </c>
      <c r="CL97" s="17">
        <v>2.4090199999999999</v>
      </c>
      <c r="CM97" s="17">
        <v>-4.3875299999999999</v>
      </c>
      <c r="CN97" s="17">
        <v>-16.73535</v>
      </c>
    </row>
    <row r="98" spans="1:92" s="2" customFormat="1" ht="18.75" x14ac:dyDescent="0.3">
      <c r="A98" s="15" t="s">
        <v>1078</v>
      </c>
      <c r="B98" s="15" t="s">
        <v>3420</v>
      </c>
      <c r="C98" s="15" t="s">
        <v>3421</v>
      </c>
      <c r="D98" s="16" t="s">
        <v>3422</v>
      </c>
      <c r="E98" s="15" t="s">
        <v>3013</v>
      </c>
      <c r="F98" s="15" t="s">
        <v>2533</v>
      </c>
      <c r="G98" s="15" t="s">
        <v>2533</v>
      </c>
      <c r="H98" s="15" t="s">
        <v>2533</v>
      </c>
      <c r="I98" s="15" t="s">
        <v>3420</v>
      </c>
      <c r="J98" s="15" t="s">
        <v>3423</v>
      </c>
      <c r="K98" s="15" t="s">
        <v>3424</v>
      </c>
      <c r="L98" s="17" t="s">
        <v>3994</v>
      </c>
      <c r="M98" s="15"/>
      <c r="N98" s="18"/>
      <c r="O98" s="15"/>
      <c r="P98" s="17"/>
      <c r="Q98" s="15" t="s">
        <v>2983</v>
      </c>
      <c r="R98" s="18">
        <v>45835</v>
      </c>
      <c r="S98" s="17">
        <v>317.19</v>
      </c>
      <c r="T98" s="17">
        <v>222219.7837</v>
      </c>
      <c r="U98" s="17">
        <v>4.5100000000000001E-2</v>
      </c>
      <c r="V98" s="17">
        <v>20.534217999999999</v>
      </c>
      <c r="W98" s="17">
        <v>326.27499999999998</v>
      </c>
      <c r="X98" s="17">
        <v>220.43</v>
      </c>
      <c r="Y98" s="17">
        <v>1.1969433962</v>
      </c>
      <c r="Z98" s="18">
        <v>45841</v>
      </c>
      <c r="AA98" s="17">
        <v>0.82</v>
      </c>
      <c r="AB98" s="16" t="s">
        <v>4133</v>
      </c>
      <c r="AC98" s="16" t="s">
        <v>4134</v>
      </c>
      <c r="AD98" s="16" t="s">
        <v>4133</v>
      </c>
      <c r="AE98" s="16" t="s">
        <v>3425</v>
      </c>
      <c r="AF98" s="18">
        <v>45825</v>
      </c>
      <c r="AG98" s="18">
        <v>45841</v>
      </c>
      <c r="AH98" s="18">
        <v>45877</v>
      </c>
      <c r="AI98" s="17"/>
      <c r="AJ98" s="17">
        <v>0.92</v>
      </c>
      <c r="AK98" s="17"/>
      <c r="AL98" s="17">
        <v>1.03</v>
      </c>
      <c r="AM98" s="17">
        <v>4.51</v>
      </c>
      <c r="AN98" s="17">
        <v>4.7699999999999996</v>
      </c>
      <c r="AO98" s="17">
        <v>1.8528</v>
      </c>
      <c r="AP98" s="18">
        <v>45747</v>
      </c>
      <c r="AQ98" s="17">
        <v>14.32</v>
      </c>
      <c r="AR98" s="17">
        <v>67115</v>
      </c>
      <c r="AS98" s="17">
        <v>10276</v>
      </c>
      <c r="AT98" s="17">
        <v>2.92</v>
      </c>
      <c r="AU98" s="15" t="s">
        <v>2534</v>
      </c>
      <c r="AV98" s="17" t="s">
        <v>2517</v>
      </c>
      <c r="AW98" s="15" t="s">
        <v>2517</v>
      </c>
      <c r="AX98" s="15" t="s">
        <v>2518</v>
      </c>
      <c r="AY98" s="15" t="s">
        <v>2650</v>
      </c>
      <c r="AZ98" s="16" t="s">
        <v>3426</v>
      </c>
      <c r="BA98" s="16" t="s">
        <v>3427</v>
      </c>
      <c r="BB98" s="17"/>
      <c r="BC98" s="17"/>
      <c r="BD98" s="17"/>
      <c r="BE98" s="17"/>
      <c r="BF98" s="15"/>
      <c r="BG98" s="15" t="s">
        <v>2650</v>
      </c>
      <c r="BH98" s="15" t="s">
        <v>2651</v>
      </c>
      <c r="BI98" s="15" t="s">
        <v>2652</v>
      </c>
      <c r="BJ98" s="15"/>
      <c r="BK98" s="15" t="s">
        <v>2523</v>
      </c>
      <c r="BL98" s="15" t="s">
        <v>3408</v>
      </c>
      <c r="BM98" s="15" t="s">
        <v>3428</v>
      </c>
      <c r="BN98" s="18">
        <v>45806</v>
      </c>
      <c r="BO98" s="15" t="s">
        <v>2525</v>
      </c>
      <c r="BP98" s="18"/>
      <c r="BQ98" s="18">
        <v>26451</v>
      </c>
      <c r="BR98" s="17"/>
      <c r="BS98" s="18"/>
      <c r="BT98" s="15"/>
      <c r="BU98" s="18"/>
      <c r="BV98" s="15"/>
      <c r="BW98" s="18"/>
      <c r="BX98" s="17"/>
      <c r="BY98" s="15"/>
      <c r="BZ98" s="15"/>
      <c r="CA98" s="15"/>
      <c r="CB98" s="15"/>
      <c r="CC98" s="15"/>
      <c r="CD98" s="17" t="s">
        <v>2526</v>
      </c>
      <c r="CE98" s="15"/>
      <c r="CF98" s="17" t="s">
        <v>2518</v>
      </c>
      <c r="CG98" s="17">
        <v>0.92</v>
      </c>
      <c r="CH98" s="17">
        <v>59.864420000000003</v>
      </c>
      <c r="CI98" s="17">
        <v>28.365480000000002</v>
      </c>
      <c r="CJ98" s="17">
        <v>-8.4718800000000005</v>
      </c>
      <c r="CK98" s="17">
        <v>36.729799999999997</v>
      </c>
      <c r="CL98" s="17">
        <v>-1.4941</v>
      </c>
      <c r="CM98" s="17">
        <v>32.280740000000002</v>
      </c>
      <c r="CN98" s="17">
        <v>-2.56772</v>
      </c>
    </row>
    <row r="99" spans="1:92" s="2" customFormat="1" ht="18.75" x14ac:dyDescent="0.3">
      <c r="A99" s="15" t="s">
        <v>1081</v>
      </c>
      <c r="B99" s="15" t="s">
        <v>3440</v>
      </c>
      <c r="C99" s="15" t="s">
        <v>3441</v>
      </c>
      <c r="D99" s="16" t="s">
        <v>3442</v>
      </c>
      <c r="E99" s="15" t="s">
        <v>3388</v>
      </c>
      <c r="F99" s="15" t="s">
        <v>2533</v>
      </c>
      <c r="G99" s="15" t="s">
        <v>2533</v>
      </c>
      <c r="H99" s="15" t="s">
        <v>2533</v>
      </c>
      <c r="I99" s="15" t="s">
        <v>3440</v>
      </c>
      <c r="J99" s="15" t="s">
        <v>3443</v>
      </c>
      <c r="K99" s="15" t="s">
        <v>3444</v>
      </c>
      <c r="L99" s="17" t="s">
        <v>3994</v>
      </c>
      <c r="M99" s="15"/>
      <c r="N99" s="18"/>
      <c r="O99" s="15"/>
      <c r="P99" s="17"/>
      <c r="Q99" s="15" t="s">
        <v>2824</v>
      </c>
      <c r="R99" s="18">
        <v>45835</v>
      </c>
      <c r="S99" s="17">
        <v>277.13</v>
      </c>
      <c r="T99" s="17">
        <v>149014.49650000001</v>
      </c>
      <c r="U99" s="17">
        <v>3.9600000000000003E-2</v>
      </c>
      <c r="V99" s="17">
        <v>26.269826999999999</v>
      </c>
      <c r="W99" s="17">
        <v>346.85</v>
      </c>
      <c r="X99" s="17">
        <v>253.3</v>
      </c>
      <c r="Y99" s="17">
        <v>0.83222222219999997</v>
      </c>
      <c r="Z99" s="18">
        <v>45793</v>
      </c>
      <c r="AA99" s="17">
        <v>2.38</v>
      </c>
      <c r="AB99" s="16" t="s">
        <v>3445</v>
      </c>
      <c r="AC99" s="16" t="s">
        <v>3446</v>
      </c>
      <c r="AD99" s="16" t="s">
        <v>3445</v>
      </c>
      <c r="AE99" s="16" t="s">
        <v>3447</v>
      </c>
      <c r="AF99" s="18">
        <v>45720</v>
      </c>
      <c r="AG99" s="18">
        <v>45793</v>
      </c>
      <c r="AH99" s="18">
        <v>45814</v>
      </c>
      <c r="AI99" s="17"/>
      <c r="AJ99" s="17">
        <v>3.34</v>
      </c>
      <c r="AK99" s="17"/>
      <c r="AL99" s="17">
        <v>3.44</v>
      </c>
      <c r="AM99" s="17">
        <v>3.96</v>
      </c>
      <c r="AN99" s="17">
        <v>7.53</v>
      </c>
      <c r="AO99" s="17">
        <v>-0.70940000000000003</v>
      </c>
      <c r="AP99" s="18">
        <v>45747</v>
      </c>
      <c r="AQ99" s="17">
        <v>10.97</v>
      </c>
      <c r="AR99" s="17">
        <v>34126</v>
      </c>
      <c r="AS99" s="17">
        <v>5933</v>
      </c>
      <c r="AT99" s="17">
        <v>9.1300000000000008</v>
      </c>
      <c r="AU99" s="15" t="s">
        <v>2534</v>
      </c>
      <c r="AV99" s="17" t="s">
        <v>2517</v>
      </c>
      <c r="AW99" s="15" t="s">
        <v>2517</v>
      </c>
      <c r="AX99" s="15" t="s">
        <v>2518</v>
      </c>
      <c r="AY99" s="15" t="s">
        <v>2825</v>
      </c>
      <c r="AZ99" s="16" t="s">
        <v>3448</v>
      </c>
      <c r="BA99" s="16" t="s">
        <v>3449</v>
      </c>
      <c r="BB99" s="17"/>
      <c r="BC99" s="17"/>
      <c r="BD99" s="17"/>
      <c r="BE99" s="17"/>
      <c r="BF99" s="15"/>
      <c r="BG99" s="15" t="s">
        <v>2825</v>
      </c>
      <c r="BH99" s="15" t="s">
        <v>2826</v>
      </c>
      <c r="BI99" s="15" t="s">
        <v>3450</v>
      </c>
      <c r="BJ99" s="15"/>
      <c r="BK99" s="15" t="s">
        <v>2550</v>
      </c>
      <c r="BL99" s="15" t="s">
        <v>3451</v>
      </c>
      <c r="BM99" s="15" t="s">
        <v>3452</v>
      </c>
      <c r="BN99" s="18">
        <v>45693</v>
      </c>
      <c r="BO99" s="15" t="s">
        <v>2525</v>
      </c>
      <c r="BP99" s="18">
        <v>41040</v>
      </c>
      <c r="BQ99" s="18">
        <v>30484</v>
      </c>
      <c r="BR99" s="17"/>
      <c r="BS99" s="18"/>
      <c r="BT99" s="15"/>
      <c r="BU99" s="18"/>
      <c r="BV99" s="15"/>
      <c r="BW99" s="18"/>
      <c r="BX99" s="17"/>
      <c r="BY99" s="15"/>
      <c r="BZ99" s="15"/>
      <c r="CA99" s="15"/>
      <c r="CB99" s="15"/>
      <c r="CC99" s="15"/>
      <c r="CD99" s="17" t="s">
        <v>2573</v>
      </c>
      <c r="CE99" s="15" t="s">
        <v>2530</v>
      </c>
      <c r="CF99" s="17" t="s">
        <v>2518</v>
      </c>
      <c r="CG99" s="17">
        <v>3.34</v>
      </c>
      <c r="CH99" s="17">
        <v>-6.3815</v>
      </c>
      <c r="CI99" s="17">
        <v>12.907400000000001</v>
      </c>
      <c r="CJ99" s="17">
        <v>20.1938</v>
      </c>
      <c r="CK99" s="17">
        <v>0.90900999999999998</v>
      </c>
      <c r="CL99" s="17">
        <v>-1.97038</v>
      </c>
      <c r="CM99" s="17">
        <v>26.814609999999998</v>
      </c>
      <c r="CN99" s="17">
        <v>14.97987</v>
      </c>
    </row>
    <row r="100" spans="1:92" s="2" customFormat="1" ht="18.75" x14ac:dyDescent="0.3">
      <c r="A100" s="15" t="s">
        <v>1082</v>
      </c>
      <c r="B100" s="15" t="s">
        <v>3453</v>
      </c>
      <c r="C100" s="15" t="s">
        <v>3454</v>
      </c>
      <c r="D100" s="16" t="s">
        <v>3455</v>
      </c>
      <c r="E100" s="15" t="s">
        <v>3013</v>
      </c>
      <c r="F100" s="15" t="s">
        <v>2533</v>
      </c>
      <c r="G100" s="15" t="s">
        <v>2533</v>
      </c>
      <c r="H100" s="15" t="s">
        <v>2533</v>
      </c>
      <c r="I100" s="15" t="s">
        <v>3453</v>
      </c>
      <c r="J100" s="15" t="s">
        <v>3456</v>
      </c>
      <c r="K100" s="15" t="s">
        <v>3457</v>
      </c>
      <c r="L100" s="17" t="s">
        <v>3994</v>
      </c>
      <c r="M100" s="15"/>
      <c r="N100" s="18"/>
      <c r="O100" s="15"/>
      <c r="P100" s="17"/>
      <c r="Q100" s="15" t="s">
        <v>3030</v>
      </c>
      <c r="R100" s="18">
        <v>45835</v>
      </c>
      <c r="S100" s="17">
        <v>214.55</v>
      </c>
      <c r="T100" s="17">
        <v>161771.8744</v>
      </c>
      <c r="U100" s="17">
        <v>-8.3699999999999997E-2</v>
      </c>
      <c r="V100" s="17"/>
      <c r="W100" s="17">
        <v>218.8</v>
      </c>
      <c r="X100" s="17">
        <v>128.8801</v>
      </c>
      <c r="Y100" s="17">
        <v>0.88657024790000005</v>
      </c>
      <c r="Z100" s="18">
        <v>43874</v>
      </c>
      <c r="AA100" s="17">
        <v>2.0550000000000002</v>
      </c>
      <c r="AB100" s="16" t="s">
        <v>3458</v>
      </c>
      <c r="AC100" s="16" t="s">
        <v>3459</v>
      </c>
      <c r="AD100" s="16" t="s">
        <v>3458</v>
      </c>
      <c r="AE100" s="16" t="s">
        <v>3460</v>
      </c>
      <c r="AF100" s="18">
        <v>43815</v>
      </c>
      <c r="AG100" s="18">
        <v>43875</v>
      </c>
      <c r="AH100" s="18">
        <v>43896</v>
      </c>
      <c r="AI100" s="17"/>
      <c r="AJ100" s="17"/>
      <c r="AK100" s="17"/>
      <c r="AL100" s="17"/>
      <c r="AM100" s="17">
        <v>-8.3699999999999992</v>
      </c>
      <c r="AN100" s="17">
        <v>-1.1499999999999999</v>
      </c>
      <c r="AO100" s="17">
        <v>5.9088000000000003</v>
      </c>
      <c r="AP100" s="18">
        <v>45747</v>
      </c>
      <c r="AQ100" s="17">
        <v>-17.96</v>
      </c>
      <c r="AR100" s="17">
        <v>69444</v>
      </c>
      <c r="AS100" s="17">
        <v>-11511</v>
      </c>
      <c r="AT100" s="17">
        <v>0</v>
      </c>
      <c r="AU100" s="15" t="s">
        <v>2534</v>
      </c>
      <c r="AV100" s="17" t="s">
        <v>2517</v>
      </c>
      <c r="AW100" s="15" t="s">
        <v>2517</v>
      </c>
      <c r="AX100" s="15" t="s">
        <v>2518</v>
      </c>
      <c r="AY100" s="15" t="s">
        <v>2582</v>
      </c>
      <c r="AZ100" s="16" t="s">
        <v>3461</v>
      </c>
      <c r="BA100" s="16" t="s">
        <v>3462</v>
      </c>
      <c r="BB100" s="17"/>
      <c r="BC100" s="17"/>
      <c r="BD100" s="17"/>
      <c r="BE100" s="17"/>
      <c r="BF100" s="15"/>
      <c r="BG100" s="15" t="s">
        <v>2587</v>
      </c>
      <c r="BH100" s="15" t="s">
        <v>3033</v>
      </c>
      <c r="BI100" s="15" t="s">
        <v>3034</v>
      </c>
      <c r="BJ100" s="15"/>
      <c r="BK100" s="15" t="s">
        <v>2523</v>
      </c>
      <c r="BL100" s="15" t="s">
        <v>3408</v>
      </c>
      <c r="BM100" s="15" t="s">
        <v>3037</v>
      </c>
      <c r="BN100" s="18">
        <v>45791</v>
      </c>
      <c r="BO100" s="15" t="s">
        <v>2525</v>
      </c>
      <c r="BP100" s="18"/>
      <c r="BQ100" s="18">
        <v>19137</v>
      </c>
      <c r="BR100" s="17"/>
      <c r="BS100" s="18"/>
      <c r="BT100" s="15"/>
      <c r="BU100" s="18"/>
      <c r="BV100" s="15"/>
      <c r="BW100" s="18"/>
      <c r="BX100" s="17"/>
      <c r="BY100" s="15"/>
      <c r="BZ100" s="15"/>
      <c r="CA100" s="15"/>
      <c r="CB100" s="15"/>
      <c r="CC100" s="15"/>
      <c r="CD100" s="17" t="s">
        <v>2966</v>
      </c>
      <c r="CE100" s="15"/>
      <c r="CF100" s="17" t="s">
        <v>2518</v>
      </c>
      <c r="CG100" s="17"/>
      <c r="CH100" s="17">
        <v>-32.09545</v>
      </c>
      <c r="CI100" s="17">
        <v>36.836579999999998</v>
      </c>
      <c r="CJ100" s="17">
        <v>-5.3795000000000002</v>
      </c>
      <c r="CK100" s="17">
        <v>-5.9516</v>
      </c>
      <c r="CL100" s="17">
        <v>-33.658209999999997</v>
      </c>
      <c r="CM100" s="17">
        <v>3.5596899999999998</v>
      </c>
      <c r="CN100" s="17">
        <v>11.67475</v>
      </c>
    </row>
    <row r="101" spans="1:92" s="2" customFormat="1" ht="18.75" x14ac:dyDescent="0.3">
      <c r="A101" s="15" t="s">
        <v>1084</v>
      </c>
      <c r="B101" s="15" t="s">
        <v>3470</v>
      </c>
      <c r="C101" s="15" t="s">
        <v>3471</v>
      </c>
      <c r="D101" s="16" t="s">
        <v>3472</v>
      </c>
      <c r="E101" s="15" t="s">
        <v>3013</v>
      </c>
      <c r="F101" s="15" t="s">
        <v>2533</v>
      </c>
      <c r="G101" s="15" t="s">
        <v>2533</v>
      </c>
      <c r="H101" s="15" t="s">
        <v>2533</v>
      </c>
      <c r="I101" s="15" t="s">
        <v>3470</v>
      </c>
      <c r="J101" s="15" t="s">
        <v>3473</v>
      </c>
      <c r="K101" s="15" t="s">
        <v>3474</v>
      </c>
      <c r="L101" s="17" t="s">
        <v>3994</v>
      </c>
      <c r="M101" s="15"/>
      <c r="N101" s="18"/>
      <c r="O101" s="15"/>
      <c r="P101" s="17"/>
      <c r="Q101" s="15" t="s">
        <v>3475</v>
      </c>
      <c r="R101" s="18">
        <v>45835</v>
      </c>
      <c r="S101" s="17">
        <v>384.71</v>
      </c>
      <c r="T101" s="17">
        <v>180934.87520000001</v>
      </c>
      <c r="U101" s="17">
        <v>5.33E-2</v>
      </c>
      <c r="V101" s="17">
        <v>16.977073000000001</v>
      </c>
      <c r="W101" s="17">
        <v>418.5</v>
      </c>
      <c r="X101" s="17">
        <v>267.3</v>
      </c>
      <c r="Y101" s="17">
        <v>0.91163507109999997</v>
      </c>
      <c r="Z101" s="18">
        <v>45859</v>
      </c>
      <c r="AA101" s="17">
        <v>1.51</v>
      </c>
      <c r="AB101" s="16" t="s">
        <v>4135</v>
      </c>
      <c r="AC101" s="16" t="s">
        <v>4136</v>
      </c>
      <c r="AD101" s="16" t="s">
        <v>4135</v>
      </c>
      <c r="AE101" s="16" t="s">
        <v>3476</v>
      </c>
      <c r="AF101" s="18">
        <v>45819</v>
      </c>
      <c r="AG101" s="18">
        <v>45859</v>
      </c>
      <c r="AH101" s="18">
        <v>45889</v>
      </c>
      <c r="AI101" s="17"/>
      <c r="AJ101" s="17">
        <v>1.47</v>
      </c>
      <c r="AK101" s="17"/>
      <c r="AL101" s="17">
        <v>1.57</v>
      </c>
      <c r="AM101" s="17">
        <v>5.33</v>
      </c>
      <c r="AN101" s="17">
        <v>4.9400000000000004</v>
      </c>
      <c r="AO101" s="17">
        <v>0.74109999999999998</v>
      </c>
      <c r="AP101" s="18">
        <v>45747</v>
      </c>
      <c r="AQ101" s="17">
        <v>20.5</v>
      </c>
      <c r="AR101" s="17">
        <v>63259</v>
      </c>
      <c r="AS101" s="17">
        <v>9939</v>
      </c>
      <c r="AT101" s="17">
        <v>5.53</v>
      </c>
      <c r="AU101" s="15" t="s">
        <v>2534</v>
      </c>
      <c r="AV101" s="17" t="s">
        <v>2517</v>
      </c>
      <c r="AW101" s="15" t="s">
        <v>2517</v>
      </c>
      <c r="AX101" s="15" t="s">
        <v>2518</v>
      </c>
      <c r="AY101" s="15" t="s">
        <v>2582</v>
      </c>
      <c r="AZ101" s="16" t="s">
        <v>3477</v>
      </c>
      <c r="BA101" s="16" t="s">
        <v>3478</v>
      </c>
      <c r="BB101" s="17"/>
      <c r="BC101" s="17"/>
      <c r="BD101" s="17"/>
      <c r="BE101" s="17"/>
      <c r="BF101" s="15"/>
      <c r="BG101" s="15" t="s">
        <v>2587</v>
      </c>
      <c r="BH101" s="15" t="s">
        <v>3479</v>
      </c>
      <c r="BI101" s="15" t="s">
        <v>3480</v>
      </c>
      <c r="BJ101" s="15"/>
      <c r="BK101" s="15" t="s">
        <v>2550</v>
      </c>
      <c r="BL101" s="15" t="s">
        <v>3408</v>
      </c>
      <c r="BM101" s="15" t="s">
        <v>3481</v>
      </c>
      <c r="BN101" s="18">
        <v>45777</v>
      </c>
      <c r="BO101" s="15" t="s">
        <v>2525</v>
      </c>
      <c r="BP101" s="18"/>
      <c r="BQ101" s="18">
        <v>10929</v>
      </c>
      <c r="BR101" s="17"/>
      <c r="BS101" s="18"/>
      <c r="BT101" s="15"/>
      <c r="BU101" s="18"/>
      <c r="BV101" s="15"/>
      <c r="BW101" s="18"/>
      <c r="BX101" s="17"/>
      <c r="BY101" s="15"/>
      <c r="BZ101" s="15"/>
      <c r="CA101" s="15"/>
      <c r="CB101" s="15"/>
      <c r="CC101" s="15"/>
      <c r="CD101" s="17" t="s">
        <v>2573</v>
      </c>
      <c r="CE101" s="15"/>
      <c r="CF101" s="17" t="s">
        <v>2518</v>
      </c>
      <c r="CG101" s="17">
        <v>1.47</v>
      </c>
      <c r="CH101" s="17">
        <v>24.523959999999999</v>
      </c>
      <c r="CI101" s="17">
        <v>25.509270000000001</v>
      </c>
      <c r="CJ101" s="17">
        <v>18.1097</v>
      </c>
      <c r="CK101" s="17">
        <v>15.932309999999999</v>
      </c>
      <c r="CL101" s="17">
        <v>26.0428</v>
      </c>
      <c r="CM101" s="17">
        <v>19.19415</v>
      </c>
      <c r="CN101" s="17">
        <v>-17.280110000000001</v>
      </c>
    </row>
    <row r="102" spans="1:92" s="2" customFormat="1" ht="18.75" x14ac:dyDescent="0.3">
      <c r="A102" s="15" t="s">
        <v>1085</v>
      </c>
      <c r="B102" s="15" t="s">
        <v>3482</v>
      </c>
      <c r="C102" s="15" t="s">
        <v>3483</v>
      </c>
      <c r="D102" s="16" t="s">
        <v>3484</v>
      </c>
      <c r="E102" s="15" t="s">
        <v>3013</v>
      </c>
      <c r="F102" s="15" t="s">
        <v>2533</v>
      </c>
      <c r="G102" s="15" t="s">
        <v>2533</v>
      </c>
      <c r="H102" s="15" t="s">
        <v>2533</v>
      </c>
      <c r="I102" s="15" t="s">
        <v>3482</v>
      </c>
      <c r="J102" s="15" t="s">
        <v>3485</v>
      </c>
      <c r="K102" s="15" t="s">
        <v>3486</v>
      </c>
      <c r="L102" s="17" t="s">
        <v>3994</v>
      </c>
      <c r="M102" s="15"/>
      <c r="N102" s="18"/>
      <c r="O102" s="15"/>
      <c r="P102" s="17"/>
      <c r="Q102" s="15" t="s">
        <v>3136</v>
      </c>
      <c r="R102" s="18">
        <v>45835</v>
      </c>
      <c r="S102" s="17">
        <v>143.79</v>
      </c>
      <c r="T102" s="17">
        <v>249076.7629</v>
      </c>
      <c r="U102" s="17">
        <v>6.0900000000000003E-2</v>
      </c>
      <c r="V102" s="17">
        <v>15.622857</v>
      </c>
      <c r="W102" s="17">
        <v>168.96</v>
      </c>
      <c r="X102" s="17">
        <v>132.04</v>
      </c>
      <c r="Y102" s="17">
        <v>0.92767741940000004</v>
      </c>
      <c r="Z102" s="18">
        <v>45796</v>
      </c>
      <c r="AA102" s="17">
        <v>1.71</v>
      </c>
      <c r="AB102" s="16" t="s">
        <v>4017</v>
      </c>
      <c r="AC102" s="16" t="s">
        <v>4018</v>
      </c>
      <c r="AD102" s="16" t="s">
        <v>4017</v>
      </c>
      <c r="AE102" s="16" t="s">
        <v>3487</v>
      </c>
      <c r="AF102" s="18">
        <v>45779</v>
      </c>
      <c r="AG102" s="18">
        <v>45796</v>
      </c>
      <c r="AH102" s="18">
        <v>45818</v>
      </c>
      <c r="AI102" s="17"/>
      <c r="AJ102" s="17">
        <v>4.6500000000000004</v>
      </c>
      <c r="AK102" s="17"/>
      <c r="AL102" s="17">
        <v>4.76</v>
      </c>
      <c r="AM102" s="17">
        <v>6.09</v>
      </c>
      <c r="AN102" s="17">
        <v>6.1</v>
      </c>
      <c r="AO102" s="17">
        <v>-0.45</v>
      </c>
      <c r="AP102" s="18">
        <v>45747</v>
      </c>
      <c r="AQ102" s="17">
        <v>8.75</v>
      </c>
      <c r="AR102" s="17">
        <v>192935</v>
      </c>
      <c r="AS102" s="17">
        <v>15660</v>
      </c>
      <c r="AT102" s="17">
        <v>6.6</v>
      </c>
      <c r="AU102" s="15" t="s">
        <v>2534</v>
      </c>
      <c r="AV102" s="17" t="s">
        <v>2517</v>
      </c>
      <c r="AW102" s="15" t="s">
        <v>2517</v>
      </c>
      <c r="AX102" s="15" t="s">
        <v>2518</v>
      </c>
      <c r="AY102" s="15" t="s">
        <v>3138</v>
      </c>
      <c r="AZ102" s="16" t="s">
        <v>3488</v>
      </c>
      <c r="BA102" s="16" t="s">
        <v>3489</v>
      </c>
      <c r="BB102" s="17"/>
      <c r="BC102" s="17"/>
      <c r="BD102" s="17"/>
      <c r="BE102" s="17"/>
      <c r="BF102" s="15"/>
      <c r="BG102" s="15" t="s">
        <v>3138</v>
      </c>
      <c r="BH102" s="15" t="s">
        <v>3139</v>
      </c>
      <c r="BI102" s="15" t="s">
        <v>3140</v>
      </c>
      <c r="BJ102" s="15"/>
      <c r="BK102" s="15" t="s">
        <v>2550</v>
      </c>
      <c r="BL102" s="15" t="s">
        <v>3490</v>
      </c>
      <c r="BM102" s="15" t="s">
        <v>3141</v>
      </c>
      <c r="BN102" s="18">
        <v>45762</v>
      </c>
      <c r="BO102" s="15" t="s">
        <v>2525</v>
      </c>
      <c r="BP102" s="18"/>
      <c r="BQ102" s="18">
        <v>25570</v>
      </c>
      <c r="BR102" s="17"/>
      <c r="BS102" s="18"/>
      <c r="BT102" s="15"/>
      <c r="BU102" s="18"/>
      <c r="BV102" s="15"/>
      <c r="BW102" s="18"/>
      <c r="BX102" s="17"/>
      <c r="BY102" s="15"/>
      <c r="BZ102" s="15"/>
      <c r="CA102" s="15"/>
      <c r="CB102" s="15"/>
      <c r="CC102" s="15"/>
      <c r="CD102" s="17" t="s">
        <v>2966</v>
      </c>
      <c r="CE102" s="15"/>
      <c r="CF102" s="17" t="s">
        <v>2518</v>
      </c>
      <c r="CG102" s="17">
        <v>4.6500000000000004</v>
      </c>
      <c r="CH102" s="17">
        <v>1.4749300000000001</v>
      </c>
      <c r="CI102" s="17">
        <v>-13.53279</v>
      </c>
      <c r="CJ102" s="17">
        <v>57.792929999999998</v>
      </c>
      <c r="CK102" s="17">
        <v>45.245710000000003</v>
      </c>
      <c r="CL102" s="17">
        <v>-25.641030000000001</v>
      </c>
      <c r="CM102" s="17">
        <v>15.14845</v>
      </c>
      <c r="CN102" s="17">
        <v>-9.5215300000000003</v>
      </c>
    </row>
    <row r="103" spans="1:92" s="2" customFormat="1" ht="18.75" x14ac:dyDescent="0.3">
      <c r="A103" s="15" t="s">
        <v>1086</v>
      </c>
      <c r="B103" s="15" t="s">
        <v>3491</v>
      </c>
      <c r="C103" s="15" t="s">
        <v>3492</v>
      </c>
      <c r="D103" s="16" t="s">
        <v>3493</v>
      </c>
      <c r="E103" s="15" t="s">
        <v>3388</v>
      </c>
      <c r="F103" s="15" t="s">
        <v>2533</v>
      </c>
      <c r="G103" s="15" t="s">
        <v>2533</v>
      </c>
      <c r="H103" s="15" t="s">
        <v>2533</v>
      </c>
      <c r="I103" s="15" t="s">
        <v>3491</v>
      </c>
      <c r="J103" s="15" t="s">
        <v>3494</v>
      </c>
      <c r="K103" s="15" t="s">
        <v>3495</v>
      </c>
      <c r="L103" s="17" t="s">
        <v>3994</v>
      </c>
      <c r="M103" s="15"/>
      <c r="N103" s="18"/>
      <c r="O103" s="15"/>
      <c r="P103" s="17"/>
      <c r="Q103" s="15" t="s">
        <v>3263</v>
      </c>
      <c r="R103" s="18">
        <v>45835</v>
      </c>
      <c r="S103" s="17">
        <v>68.650000000000006</v>
      </c>
      <c r="T103" s="17">
        <v>271853.8751</v>
      </c>
      <c r="U103" s="17">
        <v>3.5700000000000003E-2</v>
      </c>
      <c r="V103" s="17">
        <v>25.730612000000001</v>
      </c>
      <c r="W103" s="17">
        <v>69.215000000000003</v>
      </c>
      <c r="X103" s="17">
        <v>44.5</v>
      </c>
      <c r="Y103" s="17">
        <v>1.2258928571000001</v>
      </c>
      <c r="Z103" s="18">
        <v>45841</v>
      </c>
      <c r="AA103" s="17">
        <v>0.41</v>
      </c>
      <c r="AB103" s="16" t="s">
        <v>4015</v>
      </c>
      <c r="AC103" s="16" t="s">
        <v>4016</v>
      </c>
      <c r="AD103" s="16" t="s">
        <v>4015</v>
      </c>
      <c r="AE103" s="16" t="s">
        <v>3496</v>
      </c>
      <c r="AF103" s="18">
        <v>45791</v>
      </c>
      <c r="AG103" s="18">
        <v>45841</v>
      </c>
      <c r="AH103" s="18">
        <v>45861</v>
      </c>
      <c r="AI103" s="17"/>
      <c r="AJ103" s="17">
        <v>2.35</v>
      </c>
      <c r="AK103" s="17"/>
      <c r="AL103" s="17">
        <v>2.39</v>
      </c>
      <c r="AM103" s="17">
        <v>3.57</v>
      </c>
      <c r="AN103" s="17">
        <v>5.83</v>
      </c>
      <c r="AO103" s="17">
        <v>-0.43509999999999999</v>
      </c>
      <c r="AP103" s="18">
        <v>45777</v>
      </c>
      <c r="AQ103" s="17">
        <v>2.4500000000000002</v>
      </c>
      <c r="AR103" s="17">
        <v>55623</v>
      </c>
      <c r="AS103" s="17">
        <v>9792</v>
      </c>
      <c r="AT103" s="17">
        <v>1.61</v>
      </c>
      <c r="AU103" s="15" t="s">
        <v>2534</v>
      </c>
      <c r="AV103" s="17" t="s">
        <v>2517</v>
      </c>
      <c r="AW103" s="15" t="s">
        <v>2517</v>
      </c>
      <c r="AX103" s="15" t="s">
        <v>2518</v>
      </c>
      <c r="AY103" s="15" t="s">
        <v>2617</v>
      </c>
      <c r="AZ103" s="16" t="s">
        <v>3497</v>
      </c>
      <c r="BA103" s="16" t="s">
        <v>3498</v>
      </c>
      <c r="BB103" s="17"/>
      <c r="BC103" s="17"/>
      <c r="BD103" s="17"/>
      <c r="BE103" s="17"/>
      <c r="BF103" s="15"/>
      <c r="BG103" s="15" t="s">
        <v>2617</v>
      </c>
      <c r="BH103" s="15" t="s">
        <v>3255</v>
      </c>
      <c r="BI103" s="15" t="s">
        <v>3499</v>
      </c>
      <c r="BJ103" s="15"/>
      <c r="BK103" s="15" t="s">
        <v>2550</v>
      </c>
      <c r="BL103" s="15" t="s">
        <v>3408</v>
      </c>
      <c r="BM103" s="15" t="s">
        <v>3439</v>
      </c>
      <c r="BN103" s="18">
        <v>45791</v>
      </c>
      <c r="BO103" s="15" t="s">
        <v>2525</v>
      </c>
      <c r="BP103" s="18">
        <v>41038</v>
      </c>
      <c r="BQ103" s="18">
        <v>32920</v>
      </c>
      <c r="BR103" s="17"/>
      <c r="BS103" s="18"/>
      <c r="BT103" s="15"/>
      <c r="BU103" s="18"/>
      <c r="BV103" s="15"/>
      <c r="BW103" s="18"/>
      <c r="BX103" s="17"/>
      <c r="BY103" s="15"/>
      <c r="BZ103" s="15"/>
      <c r="CA103" s="15"/>
      <c r="CB103" s="15"/>
      <c r="CC103" s="15"/>
      <c r="CD103" s="17" t="s">
        <v>2526</v>
      </c>
      <c r="CE103" s="15" t="s">
        <v>2530</v>
      </c>
      <c r="CF103" s="17" t="s">
        <v>2518</v>
      </c>
      <c r="CG103" s="17">
        <v>2.35</v>
      </c>
      <c r="CH103" s="17">
        <v>20.328579999999999</v>
      </c>
      <c r="CI103" s="17">
        <v>9.2989099999999993</v>
      </c>
      <c r="CJ103" s="17">
        <v>-22.439640000000001</v>
      </c>
      <c r="CK103" s="17">
        <v>44.893859999999997</v>
      </c>
      <c r="CL103" s="17">
        <v>-3.71143</v>
      </c>
      <c r="CM103" s="17">
        <v>13.8703</v>
      </c>
      <c r="CN103" s="17">
        <v>15.613580000000001</v>
      </c>
    </row>
    <row r="104" spans="1:92" s="2" customFormat="1" ht="18.75" x14ac:dyDescent="0.3">
      <c r="A104" s="15" t="s">
        <v>1087</v>
      </c>
      <c r="B104" s="15" t="s">
        <v>3500</v>
      </c>
      <c r="C104" s="15" t="s">
        <v>1162</v>
      </c>
      <c r="D104" s="16" t="s">
        <v>3501</v>
      </c>
      <c r="E104" s="15" t="s">
        <v>3013</v>
      </c>
      <c r="F104" s="15" t="s">
        <v>2533</v>
      </c>
      <c r="G104" s="15" t="s">
        <v>2533</v>
      </c>
      <c r="H104" s="15" t="s">
        <v>2533</v>
      </c>
      <c r="I104" s="15" t="s">
        <v>3500</v>
      </c>
      <c r="J104" s="15" t="s">
        <v>3502</v>
      </c>
      <c r="K104" s="15" t="s">
        <v>3503</v>
      </c>
      <c r="L104" s="17" t="s">
        <v>3994</v>
      </c>
      <c r="M104" s="15"/>
      <c r="N104" s="18"/>
      <c r="O104" s="15"/>
      <c r="P104" s="17"/>
      <c r="Q104" s="15" t="s">
        <v>3504</v>
      </c>
      <c r="R104" s="18">
        <v>45835</v>
      </c>
      <c r="S104" s="17">
        <v>70.33</v>
      </c>
      <c r="T104" s="17">
        <v>302719.0797</v>
      </c>
      <c r="U104" s="17">
        <v>3.5400000000000001E-2</v>
      </c>
      <c r="V104" s="17">
        <v>28.955822999999999</v>
      </c>
      <c r="W104" s="17">
        <v>74.38</v>
      </c>
      <c r="X104" s="17">
        <v>60.615000000000002</v>
      </c>
      <c r="Y104" s="17">
        <v>1.0192753622999999</v>
      </c>
      <c r="Z104" s="18">
        <v>45821</v>
      </c>
      <c r="AA104" s="17">
        <v>0.51</v>
      </c>
      <c r="AB104" s="16" t="s">
        <v>4013</v>
      </c>
      <c r="AC104" s="16" t="s">
        <v>4014</v>
      </c>
      <c r="AD104" s="16" t="s">
        <v>4013</v>
      </c>
      <c r="AE104" s="16" t="s">
        <v>3505</v>
      </c>
      <c r="AF104" s="18">
        <v>45778</v>
      </c>
      <c r="AG104" s="18">
        <v>45821</v>
      </c>
      <c r="AH104" s="18">
        <v>45839</v>
      </c>
      <c r="AI104" s="17"/>
      <c r="AJ104" s="17">
        <v>2.83</v>
      </c>
      <c r="AK104" s="17"/>
      <c r="AL104" s="17">
        <v>2.9</v>
      </c>
      <c r="AM104" s="17">
        <v>3.54</v>
      </c>
      <c r="AN104" s="17">
        <v>4.21</v>
      </c>
      <c r="AO104" s="17">
        <v>1.2379</v>
      </c>
      <c r="AP104" s="18">
        <v>45747</v>
      </c>
      <c r="AQ104" s="17">
        <v>2.4900000000000002</v>
      </c>
      <c r="AR104" s="17">
        <v>46890</v>
      </c>
      <c r="AS104" s="17">
        <v>10784</v>
      </c>
      <c r="AT104" s="17">
        <v>1.9650000000000001</v>
      </c>
      <c r="AU104" s="15" t="s">
        <v>2534</v>
      </c>
      <c r="AV104" s="17" t="s">
        <v>2517</v>
      </c>
      <c r="AW104" s="15" t="s">
        <v>2517</v>
      </c>
      <c r="AX104" s="15" t="s">
        <v>2518</v>
      </c>
      <c r="AY104" s="15" t="s">
        <v>2519</v>
      </c>
      <c r="AZ104" s="16" t="s">
        <v>3506</v>
      </c>
      <c r="BA104" s="16" t="s">
        <v>3507</v>
      </c>
      <c r="BB104" s="17"/>
      <c r="BC104" s="17"/>
      <c r="BD104" s="17"/>
      <c r="BE104" s="17"/>
      <c r="BF104" s="15"/>
      <c r="BG104" s="15" t="s">
        <v>2520</v>
      </c>
      <c r="BH104" s="15" t="s">
        <v>2521</v>
      </c>
      <c r="BI104" s="15" t="s">
        <v>3508</v>
      </c>
      <c r="BJ104" s="15"/>
      <c r="BK104" s="15" t="s">
        <v>2523</v>
      </c>
      <c r="BL104" s="15" t="s">
        <v>3509</v>
      </c>
      <c r="BM104" s="15" t="s">
        <v>3189</v>
      </c>
      <c r="BN104" s="18">
        <v>45810</v>
      </c>
      <c r="BO104" s="15" t="s">
        <v>2525</v>
      </c>
      <c r="BP104" s="18"/>
      <c r="BQ104" s="18">
        <v>9036</v>
      </c>
      <c r="BR104" s="17"/>
      <c r="BS104" s="18"/>
      <c r="BT104" s="15"/>
      <c r="BU104" s="18"/>
      <c r="BV104" s="15"/>
      <c r="BW104" s="18"/>
      <c r="BX104" s="17"/>
      <c r="BY104" s="15"/>
      <c r="BZ104" s="15"/>
      <c r="CA104" s="15"/>
      <c r="CB104" s="15"/>
      <c r="CC104" s="15"/>
      <c r="CD104" s="17" t="s">
        <v>2573</v>
      </c>
      <c r="CE104" s="15"/>
      <c r="CF104" s="17" t="s">
        <v>2518</v>
      </c>
      <c r="CG104" s="17">
        <v>2.83</v>
      </c>
      <c r="CH104" s="17">
        <v>8.9428099999999997</v>
      </c>
      <c r="CI104" s="17">
        <v>-4.4647100000000002</v>
      </c>
      <c r="CJ104" s="17">
        <v>10.403650000000001</v>
      </c>
      <c r="CK104" s="17">
        <v>11.03209</v>
      </c>
      <c r="CL104" s="17">
        <v>2.04155</v>
      </c>
      <c r="CM104" s="17">
        <v>20.274550000000001</v>
      </c>
      <c r="CN104" s="17">
        <v>6.60419</v>
      </c>
    </row>
    <row r="105" spans="1:92" s="2" customFormat="1" ht="18.75" x14ac:dyDescent="0.3">
      <c r="A105" s="15" t="s">
        <v>1089</v>
      </c>
      <c r="B105" s="15" t="s">
        <v>3510</v>
      </c>
      <c r="C105" s="15" t="s">
        <v>3511</v>
      </c>
      <c r="D105" s="16" t="s">
        <v>3512</v>
      </c>
      <c r="E105" s="15" t="s">
        <v>3013</v>
      </c>
      <c r="F105" s="15" t="s">
        <v>2533</v>
      </c>
      <c r="G105" s="15" t="s">
        <v>2533</v>
      </c>
      <c r="H105" s="15" t="s">
        <v>2533</v>
      </c>
      <c r="I105" s="15" t="s">
        <v>3510</v>
      </c>
      <c r="J105" s="15" t="s">
        <v>3513</v>
      </c>
      <c r="K105" s="15" t="s">
        <v>3514</v>
      </c>
      <c r="L105" s="17" t="s">
        <v>3994</v>
      </c>
      <c r="M105" s="15"/>
      <c r="N105" s="18"/>
      <c r="O105" s="15"/>
      <c r="P105" s="17"/>
      <c r="Q105" s="15" t="s">
        <v>3515</v>
      </c>
      <c r="R105" s="18">
        <v>45835</v>
      </c>
      <c r="S105" s="17">
        <v>690.81</v>
      </c>
      <c r="T105" s="17">
        <v>211968.91959999999</v>
      </c>
      <c r="U105" s="17">
        <v>6.2399999999999997E-2</v>
      </c>
      <c r="V105" s="17">
        <v>13.938022</v>
      </c>
      <c r="W105" s="17">
        <v>694.19709999999998</v>
      </c>
      <c r="X105" s="17">
        <v>437.37</v>
      </c>
      <c r="Y105" s="17">
        <v>1.1910517241</v>
      </c>
      <c r="Z105" s="18">
        <v>45807</v>
      </c>
      <c r="AA105" s="17">
        <v>3</v>
      </c>
      <c r="AB105" s="16" t="s">
        <v>3516</v>
      </c>
      <c r="AC105" s="16" t="s">
        <v>3517</v>
      </c>
      <c r="AD105" s="16" t="s">
        <v>3516</v>
      </c>
      <c r="AE105" s="16"/>
      <c r="AF105" s="18">
        <v>45761</v>
      </c>
      <c r="AG105" s="18">
        <v>45807</v>
      </c>
      <c r="AH105" s="18">
        <v>45835</v>
      </c>
      <c r="AI105" s="17"/>
      <c r="AJ105" s="17">
        <v>1.74</v>
      </c>
      <c r="AK105" s="17"/>
      <c r="AL105" s="17">
        <v>1.74</v>
      </c>
      <c r="AM105" s="17">
        <v>6.24</v>
      </c>
      <c r="AN105" s="17">
        <v>6.41</v>
      </c>
      <c r="AO105" s="17">
        <v>0.53120000000000001</v>
      </c>
      <c r="AP105" s="18">
        <v>45747</v>
      </c>
      <c r="AQ105" s="17">
        <v>43.08</v>
      </c>
      <c r="AR105" s="17">
        <v>54361</v>
      </c>
      <c r="AS105" s="17">
        <v>14882</v>
      </c>
      <c r="AT105" s="17">
        <v>11.75</v>
      </c>
      <c r="AU105" s="15" t="s">
        <v>2534</v>
      </c>
      <c r="AV105" s="17" t="s">
        <v>2517</v>
      </c>
      <c r="AW105" s="15" t="s">
        <v>2517</v>
      </c>
      <c r="AX105" s="15" t="s">
        <v>2518</v>
      </c>
      <c r="AY105" s="15" t="s">
        <v>2650</v>
      </c>
      <c r="AZ105" s="16" t="s">
        <v>3518</v>
      </c>
      <c r="BA105" s="16" t="s">
        <v>3519</v>
      </c>
      <c r="BB105" s="17"/>
      <c r="BC105" s="17"/>
      <c r="BD105" s="17"/>
      <c r="BE105" s="17"/>
      <c r="BF105" s="15"/>
      <c r="BG105" s="15" t="s">
        <v>2650</v>
      </c>
      <c r="BH105" s="15" t="s">
        <v>2976</v>
      </c>
      <c r="BI105" s="15" t="s">
        <v>3520</v>
      </c>
      <c r="BJ105" s="15"/>
      <c r="BK105" s="15" t="s">
        <v>2550</v>
      </c>
      <c r="BL105" s="15" t="s">
        <v>3408</v>
      </c>
      <c r="BM105" s="15" t="s">
        <v>4137</v>
      </c>
      <c r="BN105" s="18">
        <v>45818</v>
      </c>
      <c r="BO105" s="15" t="s">
        <v>2525</v>
      </c>
      <c r="BP105" s="18"/>
      <c r="BQ105" s="18">
        <v>36284</v>
      </c>
      <c r="BR105" s="17"/>
      <c r="BS105" s="18"/>
      <c r="BT105" s="15"/>
      <c r="BU105" s="18"/>
      <c r="BV105" s="15"/>
      <c r="BW105" s="18"/>
      <c r="BX105" s="17"/>
      <c r="BY105" s="15"/>
      <c r="BZ105" s="15"/>
      <c r="CA105" s="15"/>
      <c r="CB105" s="15"/>
      <c r="CC105" s="15"/>
      <c r="CD105" s="17" t="s">
        <v>2573</v>
      </c>
      <c r="CE105" s="15"/>
      <c r="CF105" s="17" t="s">
        <v>2518</v>
      </c>
      <c r="CG105" s="17">
        <v>1.74</v>
      </c>
      <c r="CH105" s="17">
        <v>51.416649999999997</v>
      </c>
      <c r="CI105" s="17">
        <v>15.402760000000001</v>
      </c>
      <c r="CJ105" s="17">
        <v>-7.8865499999999997</v>
      </c>
      <c r="CK105" s="17">
        <v>47.52948</v>
      </c>
      <c r="CL105" s="17">
        <v>16.866</v>
      </c>
      <c r="CM105" s="17">
        <v>40.125709999999998</v>
      </c>
      <c r="CN105" s="17">
        <v>-33.192019999999999</v>
      </c>
    </row>
    <row r="106" spans="1:92" s="2" customFormat="1" ht="18.75" x14ac:dyDescent="0.3">
      <c r="A106" s="15" t="s">
        <v>1092</v>
      </c>
      <c r="B106" s="15" t="s">
        <v>3538</v>
      </c>
      <c r="C106" s="15" t="s">
        <v>3539</v>
      </c>
      <c r="D106" s="16" t="s">
        <v>3540</v>
      </c>
      <c r="E106" s="15" t="s">
        <v>3013</v>
      </c>
      <c r="F106" s="15" t="s">
        <v>2533</v>
      </c>
      <c r="G106" s="15" t="s">
        <v>2533</v>
      </c>
      <c r="H106" s="15" t="s">
        <v>2533</v>
      </c>
      <c r="I106" s="15" t="s">
        <v>3538</v>
      </c>
      <c r="J106" s="15" t="s">
        <v>3541</v>
      </c>
      <c r="K106" s="15" t="s">
        <v>3542</v>
      </c>
      <c r="L106" s="17" t="s">
        <v>3994</v>
      </c>
      <c r="M106" s="15"/>
      <c r="N106" s="18"/>
      <c r="O106" s="15"/>
      <c r="P106" s="17"/>
      <c r="Q106" s="15" t="s">
        <v>3543</v>
      </c>
      <c r="R106" s="18">
        <v>45835</v>
      </c>
      <c r="S106" s="17">
        <v>368.74</v>
      </c>
      <c r="T106" s="17">
        <v>366869.7452</v>
      </c>
      <c r="U106" s="17">
        <v>3.9899999999999998E-2</v>
      </c>
      <c r="V106" s="17">
        <v>25.002715999999999</v>
      </c>
      <c r="W106" s="17">
        <v>439.37</v>
      </c>
      <c r="X106" s="17">
        <v>326.31</v>
      </c>
      <c r="Y106" s="17">
        <v>1.1972077922</v>
      </c>
      <c r="Z106" s="18">
        <v>45813</v>
      </c>
      <c r="AA106" s="17">
        <v>2.2999999999999998</v>
      </c>
      <c r="AB106" s="16" t="s">
        <v>4007</v>
      </c>
      <c r="AC106" s="16" t="s">
        <v>4008</v>
      </c>
      <c r="AD106" s="16" t="s">
        <v>4007</v>
      </c>
      <c r="AE106" s="16" t="s">
        <v>3544</v>
      </c>
      <c r="AF106" s="18">
        <v>45799</v>
      </c>
      <c r="AG106" s="18">
        <v>45813</v>
      </c>
      <c r="AH106" s="18">
        <v>45826</v>
      </c>
      <c r="AI106" s="17"/>
      <c r="AJ106" s="17">
        <v>2.4700000000000002</v>
      </c>
      <c r="AK106" s="17"/>
      <c r="AL106" s="17">
        <v>2.4900000000000002</v>
      </c>
      <c r="AM106" s="17">
        <v>3.99</v>
      </c>
      <c r="AN106" s="17">
        <v>4.0599999999999996</v>
      </c>
      <c r="AO106" s="17">
        <v>1.4415</v>
      </c>
      <c r="AP106" s="18">
        <v>45777</v>
      </c>
      <c r="AQ106" s="17">
        <v>14.73</v>
      </c>
      <c r="AR106" s="17">
        <v>162952</v>
      </c>
      <c r="AS106" s="17">
        <v>14639</v>
      </c>
      <c r="AT106" s="17">
        <v>9.0500000000000007</v>
      </c>
      <c r="AU106" s="15" t="s">
        <v>2534</v>
      </c>
      <c r="AV106" s="17" t="s">
        <v>2517</v>
      </c>
      <c r="AW106" s="15" t="s">
        <v>2517</v>
      </c>
      <c r="AX106" s="15" t="s">
        <v>2518</v>
      </c>
      <c r="AY106" s="15" t="s">
        <v>2785</v>
      </c>
      <c r="AZ106" s="16" t="s">
        <v>3545</v>
      </c>
      <c r="BA106" s="16" t="s">
        <v>3546</v>
      </c>
      <c r="BB106" s="17"/>
      <c r="BC106" s="17"/>
      <c r="BD106" s="17"/>
      <c r="BE106" s="17"/>
      <c r="BF106" s="15"/>
      <c r="BG106" s="15" t="s">
        <v>2618</v>
      </c>
      <c r="BH106" s="15" t="s">
        <v>2858</v>
      </c>
      <c r="BI106" s="15" t="s">
        <v>2859</v>
      </c>
      <c r="BJ106" s="15"/>
      <c r="BK106" s="15" t="s">
        <v>2523</v>
      </c>
      <c r="BL106" s="15" t="s">
        <v>3408</v>
      </c>
      <c r="BM106" s="15" t="s">
        <v>3547</v>
      </c>
      <c r="BN106" s="18">
        <v>45800</v>
      </c>
      <c r="BO106" s="15" t="s">
        <v>2525</v>
      </c>
      <c r="BP106" s="18"/>
      <c r="BQ106" s="18">
        <v>29851</v>
      </c>
      <c r="BR106" s="17"/>
      <c r="BS106" s="18"/>
      <c r="BT106" s="15"/>
      <c r="BU106" s="18"/>
      <c r="BV106" s="15"/>
      <c r="BW106" s="18"/>
      <c r="BX106" s="17"/>
      <c r="BY106" s="15"/>
      <c r="BZ106" s="15"/>
      <c r="CA106" s="15"/>
      <c r="CB106" s="15"/>
      <c r="CC106" s="15"/>
      <c r="CD106" s="17" t="s">
        <v>2526</v>
      </c>
      <c r="CE106" s="15"/>
      <c r="CF106" s="17" t="s">
        <v>2518</v>
      </c>
      <c r="CG106" s="17">
        <v>2.4700000000000002</v>
      </c>
      <c r="CH106" s="17">
        <v>14.84346</v>
      </c>
      <c r="CI106" s="17">
        <v>12.36307</v>
      </c>
      <c r="CJ106" s="17">
        <v>-22.059709999999999</v>
      </c>
      <c r="CK106" s="17">
        <v>58.726750000000003</v>
      </c>
      <c r="CL106" s="17">
        <v>24.379519999999999</v>
      </c>
      <c r="CM106" s="17">
        <v>30.264230000000001</v>
      </c>
      <c r="CN106" s="17">
        <v>-7.1703700000000001</v>
      </c>
    </row>
    <row r="107" spans="1:92" s="2" customFormat="1" ht="18.75" x14ac:dyDescent="0.3">
      <c r="A107" s="15" t="s">
        <v>1090</v>
      </c>
      <c r="B107" s="15" t="s">
        <v>3522</v>
      </c>
      <c r="C107" s="15" t="s">
        <v>3523</v>
      </c>
      <c r="D107" s="16" t="s">
        <v>3524</v>
      </c>
      <c r="E107" s="15" t="s">
        <v>3388</v>
      </c>
      <c r="F107" s="15" t="s">
        <v>2533</v>
      </c>
      <c r="G107" s="15" t="s">
        <v>2533</v>
      </c>
      <c r="H107" s="15" t="s">
        <v>2533</v>
      </c>
      <c r="I107" s="15" t="s">
        <v>3522</v>
      </c>
      <c r="J107" s="15" t="s">
        <v>3525</v>
      </c>
      <c r="K107" s="15" t="s">
        <v>3526</v>
      </c>
      <c r="L107" s="17" t="s">
        <v>3994</v>
      </c>
      <c r="M107" s="15"/>
      <c r="N107" s="18"/>
      <c r="O107" s="15"/>
      <c r="P107" s="17"/>
      <c r="Q107" s="15" t="s">
        <v>3415</v>
      </c>
      <c r="R107" s="18">
        <v>45835</v>
      </c>
      <c r="S107" s="17">
        <v>228.85</v>
      </c>
      <c r="T107" s="17">
        <v>147209.35740000001</v>
      </c>
      <c r="U107" s="17">
        <v>3.7999999999999999E-2</v>
      </c>
      <c r="V107" s="17">
        <v>26.054023000000001</v>
      </c>
      <c r="W107" s="17">
        <v>242.77</v>
      </c>
      <c r="X107" s="17">
        <v>179.36</v>
      </c>
      <c r="Y107" s="17">
        <v>1.1273399015000001</v>
      </c>
      <c r="Z107" s="18">
        <v>45793</v>
      </c>
      <c r="AA107" s="17">
        <v>1.1299999999999999</v>
      </c>
      <c r="AB107" s="16" t="s">
        <v>4011</v>
      </c>
      <c r="AC107" s="16" t="s">
        <v>4012</v>
      </c>
      <c r="AD107" s="16" t="s">
        <v>4011</v>
      </c>
      <c r="AE107" s="16" t="s">
        <v>3527</v>
      </c>
      <c r="AF107" s="18">
        <v>45775</v>
      </c>
      <c r="AG107" s="18">
        <v>45793</v>
      </c>
      <c r="AH107" s="18">
        <v>45814</v>
      </c>
      <c r="AI107" s="17"/>
      <c r="AJ107" s="17">
        <v>1.95</v>
      </c>
      <c r="AK107" s="17"/>
      <c r="AL107" s="17">
        <v>1.98</v>
      </c>
      <c r="AM107" s="17">
        <v>3.8</v>
      </c>
      <c r="AN107" s="17">
        <v>4.47</v>
      </c>
      <c r="AO107" s="17">
        <v>1.0911</v>
      </c>
      <c r="AP107" s="18">
        <v>45747</v>
      </c>
      <c r="AQ107" s="17">
        <v>8.6999999999999993</v>
      </c>
      <c r="AR107" s="17">
        <v>39215</v>
      </c>
      <c r="AS107" s="17">
        <v>5691</v>
      </c>
      <c r="AT107" s="17">
        <v>4.42</v>
      </c>
      <c r="AU107" s="15" t="s">
        <v>2534</v>
      </c>
      <c r="AV107" s="17" t="s">
        <v>2517</v>
      </c>
      <c r="AW107" s="15" t="s">
        <v>2517</v>
      </c>
      <c r="AX107" s="15" t="s">
        <v>2518</v>
      </c>
      <c r="AY107" s="15" t="s">
        <v>2582</v>
      </c>
      <c r="AZ107" s="16" t="s">
        <v>3528</v>
      </c>
      <c r="BA107" s="16" t="s">
        <v>3529</v>
      </c>
      <c r="BB107" s="17"/>
      <c r="BC107" s="17"/>
      <c r="BD107" s="17"/>
      <c r="BE107" s="17"/>
      <c r="BF107" s="15"/>
      <c r="BG107" s="15" t="s">
        <v>2587</v>
      </c>
      <c r="BH107" s="15" t="s">
        <v>2588</v>
      </c>
      <c r="BI107" s="15" t="s">
        <v>2641</v>
      </c>
      <c r="BJ107" s="15"/>
      <c r="BK107" s="15" t="s">
        <v>2523</v>
      </c>
      <c r="BL107" s="15" t="s">
        <v>3408</v>
      </c>
      <c r="BM107" s="15" t="s">
        <v>3419</v>
      </c>
      <c r="BN107" s="18">
        <v>45776</v>
      </c>
      <c r="BO107" s="15" t="s">
        <v>2525</v>
      </c>
      <c r="BP107" s="18"/>
      <c r="BQ107" s="18">
        <v>10855</v>
      </c>
      <c r="BR107" s="17"/>
      <c r="BS107" s="18"/>
      <c r="BT107" s="15"/>
      <c r="BU107" s="18"/>
      <c r="BV107" s="15"/>
      <c r="BW107" s="18"/>
      <c r="BX107" s="17"/>
      <c r="BY107" s="15"/>
      <c r="BZ107" s="15"/>
      <c r="CA107" s="15"/>
      <c r="CB107" s="15"/>
      <c r="CC107" s="15"/>
      <c r="CD107" s="17" t="s">
        <v>2573</v>
      </c>
      <c r="CE107" s="15" t="s">
        <v>2530</v>
      </c>
      <c r="CF107" s="17" t="s">
        <v>2518</v>
      </c>
      <c r="CG107" s="17">
        <v>1.95</v>
      </c>
      <c r="CH107" s="17">
        <v>9.7992500000000007</v>
      </c>
      <c r="CI107" s="17">
        <v>-0.19599</v>
      </c>
      <c r="CJ107" s="17">
        <v>4.6808300000000003</v>
      </c>
      <c r="CK107" s="17">
        <v>-0.19746</v>
      </c>
      <c r="CL107" s="17">
        <v>22.22034</v>
      </c>
      <c r="CM107" s="17">
        <v>36.512259999999998</v>
      </c>
      <c r="CN107" s="17">
        <v>-8.6104599999999998</v>
      </c>
    </row>
    <row r="108" spans="1:92" s="2" customFormat="1" ht="18.75" x14ac:dyDescent="0.3">
      <c r="A108" s="15" t="s">
        <v>1091</v>
      </c>
      <c r="B108" s="15" t="s">
        <v>3530</v>
      </c>
      <c r="C108" s="15" t="s">
        <v>3531</v>
      </c>
      <c r="D108" s="16" t="s">
        <v>3532</v>
      </c>
      <c r="E108" s="15" t="s">
        <v>3013</v>
      </c>
      <c r="F108" s="15" t="s">
        <v>2533</v>
      </c>
      <c r="G108" s="15" t="s">
        <v>2533</v>
      </c>
      <c r="H108" s="15" t="s">
        <v>2533</v>
      </c>
      <c r="I108" s="15" t="s">
        <v>3530</v>
      </c>
      <c r="J108" s="15" t="s">
        <v>3533</v>
      </c>
      <c r="K108" s="15" t="s">
        <v>3534</v>
      </c>
      <c r="L108" s="17" t="s">
        <v>3994</v>
      </c>
      <c r="M108" s="15"/>
      <c r="N108" s="18"/>
      <c r="O108" s="15"/>
      <c r="P108" s="17"/>
      <c r="Q108" s="15" t="s">
        <v>3099</v>
      </c>
      <c r="R108" s="18">
        <v>45835</v>
      </c>
      <c r="S108" s="17">
        <v>289.7</v>
      </c>
      <c r="T108" s="17">
        <v>269246.18780000001</v>
      </c>
      <c r="U108" s="17">
        <v>2.0199999999999999E-2</v>
      </c>
      <c r="V108" s="17">
        <v>44.283760999999998</v>
      </c>
      <c r="W108" s="17">
        <v>296.16000000000003</v>
      </c>
      <c r="X108" s="17">
        <v>170.48</v>
      </c>
      <c r="Y108" s="17">
        <v>1.197107438</v>
      </c>
      <c r="Z108" s="18">
        <v>45786</v>
      </c>
      <c r="AA108" s="17">
        <v>1.68</v>
      </c>
      <c r="AB108" s="16" t="s">
        <v>4009</v>
      </c>
      <c r="AC108" s="16" t="s">
        <v>4010</v>
      </c>
      <c r="AD108" s="16" t="s">
        <v>4009</v>
      </c>
      <c r="AE108" s="16" t="s">
        <v>3535</v>
      </c>
      <c r="AF108" s="18">
        <v>45776</v>
      </c>
      <c r="AG108" s="18">
        <v>45786</v>
      </c>
      <c r="AH108" s="18">
        <v>45818</v>
      </c>
      <c r="AI108" s="17"/>
      <c r="AJ108" s="17">
        <v>2.31</v>
      </c>
      <c r="AK108" s="17"/>
      <c r="AL108" s="17">
        <v>2.3199999999999998</v>
      </c>
      <c r="AM108" s="17">
        <v>2.02</v>
      </c>
      <c r="AN108" s="17">
        <v>3.78</v>
      </c>
      <c r="AO108" s="17">
        <v>-0.76390000000000002</v>
      </c>
      <c r="AP108" s="18">
        <v>45747</v>
      </c>
      <c r="AQ108" s="17">
        <v>5.83</v>
      </c>
      <c r="AR108" s="17">
        <v>62833</v>
      </c>
      <c r="AS108" s="17">
        <v>5473</v>
      </c>
      <c r="AT108" s="17">
        <v>6.68</v>
      </c>
      <c r="AU108" s="15" t="s">
        <v>2534</v>
      </c>
      <c r="AV108" s="17" t="s">
        <v>2517</v>
      </c>
      <c r="AW108" s="15" t="s">
        <v>2517</v>
      </c>
      <c r="AX108" s="15" t="s">
        <v>2518</v>
      </c>
      <c r="AY108" s="15" t="s">
        <v>2617</v>
      </c>
      <c r="AZ108" s="16" t="s">
        <v>3536</v>
      </c>
      <c r="BA108" s="16" t="s">
        <v>3537</v>
      </c>
      <c r="BB108" s="17"/>
      <c r="BC108" s="17"/>
      <c r="BD108" s="17"/>
      <c r="BE108" s="17"/>
      <c r="BF108" s="15"/>
      <c r="BG108" s="15" t="s">
        <v>2617</v>
      </c>
      <c r="BH108" s="15" t="s">
        <v>3103</v>
      </c>
      <c r="BI108" s="15" t="s">
        <v>3104</v>
      </c>
      <c r="BJ108" s="15"/>
      <c r="BK108" s="15" t="s">
        <v>2550</v>
      </c>
      <c r="BL108" s="15" t="s">
        <v>3451</v>
      </c>
      <c r="BM108" s="15" t="s">
        <v>4138</v>
      </c>
      <c r="BN108" s="18">
        <v>45810</v>
      </c>
      <c r="BO108" s="15" t="s">
        <v>2525</v>
      </c>
      <c r="BP108" s="18"/>
      <c r="BQ108" s="18">
        <v>17926</v>
      </c>
      <c r="BR108" s="17"/>
      <c r="BS108" s="18"/>
      <c r="BT108" s="15"/>
      <c r="BU108" s="18"/>
      <c r="BV108" s="15"/>
      <c r="BW108" s="18"/>
      <c r="BX108" s="17"/>
      <c r="BY108" s="15"/>
      <c r="BZ108" s="15"/>
      <c r="CA108" s="15"/>
      <c r="CB108" s="15"/>
      <c r="CC108" s="15"/>
      <c r="CD108" s="17" t="s">
        <v>2526</v>
      </c>
      <c r="CE108" s="15"/>
      <c r="CF108" s="17" t="s">
        <v>2518</v>
      </c>
      <c r="CG108" s="17">
        <v>2.31</v>
      </c>
      <c r="CH108" s="17">
        <v>38.489759999999997</v>
      </c>
      <c r="CI108" s="17">
        <v>20.789269999999998</v>
      </c>
      <c r="CJ108" s="17">
        <v>10.33967</v>
      </c>
      <c r="CK108" s="17">
        <v>16.37274</v>
      </c>
      <c r="CL108" s="17">
        <v>-1.23098</v>
      </c>
      <c r="CM108" s="17">
        <v>23.577020000000001</v>
      </c>
      <c r="CN108" s="17">
        <v>-21.861560000000001</v>
      </c>
    </row>
    <row r="109" spans="1:92" s="2" customFormat="1" ht="18.75" x14ac:dyDescent="0.3">
      <c r="A109" s="15" t="s">
        <v>1096</v>
      </c>
      <c r="B109" s="15" t="s">
        <v>3567</v>
      </c>
      <c r="C109" s="15" t="s">
        <v>3568</v>
      </c>
      <c r="D109" s="16" t="s">
        <v>3569</v>
      </c>
      <c r="E109" s="15" t="s">
        <v>3013</v>
      </c>
      <c r="F109" s="15" t="s">
        <v>2533</v>
      </c>
      <c r="G109" s="15" t="s">
        <v>2533</v>
      </c>
      <c r="H109" s="15" t="s">
        <v>2533</v>
      </c>
      <c r="I109" s="15" t="s">
        <v>3567</v>
      </c>
      <c r="J109" s="15" t="s">
        <v>3570</v>
      </c>
      <c r="K109" s="15" t="s">
        <v>3571</v>
      </c>
      <c r="L109" s="17" t="s">
        <v>3994</v>
      </c>
      <c r="M109" s="15"/>
      <c r="N109" s="18"/>
      <c r="O109" s="15"/>
      <c r="P109" s="17"/>
      <c r="Q109" s="15" t="s">
        <v>2824</v>
      </c>
      <c r="R109" s="18">
        <v>45835</v>
      </c>
      <c r="S109" s="17">
        <v>152.41</v>
      </c>
      <c r="T109" s="17">
        <v>366709.62849999999</v>
      </c>
      <c r="U109" s="17">
        <v>5.8999999999999997E-2</v>
      </c>
      <c r="V109" s="17">
        <v>17.264738999999999</v>
      </c>
      <c r="W109" s="17">
        <v>169.99</v>
      </c>
      <c r="X109" s="17">
        <v>140.68</v>
      </c>
      <c r="Y109" s="17">
        <v>0.92932926829999996</v>
      </c>
      <c r="Z109" s="18">
        <v>45804</v>
      </c>
      <c r="AA109" s="17">
        <v>1.3</v>
      </c>
      <c r="AB109" s="16" t="s">
        <v>3572</v>
      </c>
      <c r="AC109" s="16" t="s">
        <v>3573</v>
      </c>
      <c r="AD109" s="16" t="s">
        <v>3572</v>
      </c>
      <c r="AE109" s="16" t="s">
        <v>3574</v>
      </c>
      <c r="AF109" s="18">
        <v>45762</v>
      </c>
      <c r="AG109" s="18">
        <v>45804</v>
      </c>
      <c r="AH109" s="18">
        <v>45818</v>
      </c>
      <c r="AI109" s="17"/>
      <c r="AJ109" s="17">
        <v>3.29</v>
      </c>
      <c r="AK109" s="17"/>
      <c r="AL109" s="17">
        <v>3.41</v>
      </c>
      <c r="AM109" s="17">
        <v>5.9</v>
      </c>
      <c r="AN109" s="17">
        <v>6.94</v>
      </c>
      <c r="AO109" s="17">
        <v>0.2631</v>
      </c>
      <c r="AP109" s="18">
        <v>45747</v>
      </c>
      <c r="AQ109" s="17">
        <v>8.99</v>
      </c>
      <c r="AR109" s="17">
        <v>89331</v>
      </c>
      <c r="AS109" s="17">
        <v>21810</v>
      </c>
      <c r="AT109" s="17">
        <v>4.96</v>
      </c>
      <c r="AU109" s="15" t="s">
        <v>2534</v>
      </c>
      <c r="AV109" s="17" t="s">
        <v>2517</v>
      </c>
      <c r="AW109" s="15" t="s">
        <v>2517</v>
      </c>
      <c r="AX109" s="15" t="s">
        <v>2518</v>
      </c>
      <c r="AY109" s="15" t="s">
        <v>2825</v>
      </c>
      <c r="AZ109" s="16" t="s">
        <v>3575</v>
      </c>
      <c r="BA109" s="16" t="s">
        <v>3576</v>
      </c>
      <c r="BB109" s="17"/>
      <c r="BC109" s="17"/>
      <c r="BD109" s="17"/>
      <c r="BE109" s="17"/>
      <c r="BF109" s="15"/>
      <c r="BG109" s="15" t="s">
        <v>2825</v>
      </c>
      <c r="BH109" s="15" t="s">
        <v>2826</v>
      </c>
      <c r="BI109" s="15" t="s">
        <v>2827</v>
      </c>
      <c r="BJ109" s="15"/>
      <c r="BK109" s="15" t="s">
        <v>2550</v>
      </c>
      <c r="BL109" s="15" t="s">
        <v>3451</v>
      </c>
      <c r="BM109" s="15" t="s">
        <v>3452</v>
      </c>
      <c r="BN109" s="18">
        <v>45671</v>
      </c>
      <c r="BO109" s="15" t="s">
        <v>2525</v>
      </c>
      <c r="BP109" s="18"/>
      <c r="BQ109" s="18">
        <v>16340</v>
      </c>
      <c r="BR109" s="17"/>
      <c r="BS109" s="18"/>
      <c r="BT109" s="15"/>
      <c r="BU109" s="18"/>
      <c r="BV109" s="15"/>
      <c r="BW109" s="18"/>
      <c r="BX109" s="17"/>
      <c r="BY109" s="15"/>
      <c r="BZ109" s="15"/>
      <c r="CA109" s="15"/>
      <c r="CB109" s="15"/>
      <c r="CC109" s="15"/>
      <c r="CD109" s="17" t="s">
        <v>2573</v>
      </c>
      <c r="CE109" s="15"/>
      <c r="CF109" s="17" t="s">
        <v>2518</v>
      </c>
      <c r="CG109" s="17">
        <v>3.29</v>
      </c>
      <c r="CH109" s="17">
        <v>-4.5999800000000004</v>
      </c>
      <c r="CI109" s="17">
        <v>-8.6102500000000006</v>
      </c>
      <c r="CJ109" s="17">
        <v>5.8631000000000002</v>
      </c>
      <c r="CK109" s="17">
        <v>11.361039999999999</v>
      </c>
      <c r="CL109" s="17">
        <v>10.61904</v>
      </c>
      <c r="CM109" s="17">
        <v>15.93956</v>
      </c>
      <c r="CN109" s="17">
        <v>-5.1030600000000002</v>
      </c>
    </row>
    <row r="110" spans="1:92" s="2" customFormat="1" ht="18.75" x14ac:dyDescent="0.3">
      <c r="A110" s="15" t="s">
        <v>1097</v>
      </c>
      <c r="B110" s="15" t="s">
        <v>3577</v>
      </c>
      <c r="C110" s="15" t="s">
        <v>3578</v>
      </c>
      <c r="D110" s="16" t="s">
        <v>3579</v>
      </c>
      <c r="E110" s="15" t="s">
        <v>3013</v>
      </c>
      <c r="F110" s="15" t="s">
        <v>2533</v>
      </c>
      <c r="G110" s="15" t="s">
        <v>2533</v>
      </c>
      <c r="H110" s="15" t="s">
        <v>2533</v>
      </c>
      <c r="I110" s="15" t="s">
        <v>3577</v>
      </c>
      <c r="J110" s="15" t="s">
        <v>3580</v>
      </c>
      <c r="K110" s="15" t="s">
        <v>3581</v>
      </c>
      <c r="L110" s="17" t="s">
        <v>3994</v>
      </c>
      <c r="M110" s="15"/>
      <c r="N110" s="18"/>
      <c r="O110" s="15"/>
      <c r="P110" s="17"/>
      <c r="Q110" s="15" t="s">
        <v>2659</v>
      </c>
      <c r="R110" s="18">
        <v>45835</v>
      </c>
      <c r="S110" s="17">
        <v>287.11</v>
      </c>
      <c r="T110" s="17">
        <v>797905.81839999999</v>
      </c>
      <c r="U110" s="17">
        <v>7.0999999999999994E-2</v>
      </c>
      <c r="V110" s="17">
        <v>12.953875999999999</v>
      </c>
      <c r="W110" s="17">
        <v>289.41000000000003</v>
      </c>
      <c r="X110" s="17">
        <v>190.9</v>
      </c>
      <c r="Y110" s="17">
        <v>1.4723589744000001</v>
      </c>
      <c r="Z110" s="18">
        <v>45841</v>
      </c>
      <c r="AA110" s="17">
        <v>1.4</v>
      </c>
      <c r="AB110" s="16" t="s">
        <v>4001</v>
      </c>
      <c r="AC110" s="16" t="s">
        <v>4002</v>
      </c>
      <c r="AD110" s="16" t="s">
        <v>4001</v>
      </c>
      <c r="AE110" s="16" t="s">
        <v>3582</v>
      </c>
      <c r="AF110" s="18">
        <v>45796</v>
      </c>
      <c r="AG110" s="18">
        <v>45841</v>
      </c>
      <c r="AH110" s="18">
        <v>45869</v>
      </c>
      <c r="AI110" s="17"/>
      <c r="AJ110" s="17">
        <v>1.76</v>
      </c>
      <c r="AK110" s="17"/>
      <c r="AL110" s="17">
        <v>1.95</v>
      </c>
      <c r="AM110" s="17">
        <v>7.1</v>
      </c>
      <c r="AN110" s="17">
        <v>6.41</v>
      </c>
      <c r="AO110" s="17">
        <v>-0.56799999999999995</v>
      </c>
      <c r="AP110" s="18">
        <v>45747</v>
      </c>
      <c r="AQ110" s="17">
        <v>20.38</v>
      </c>
      <c r="AR110" s="17">
        <v>172858</v>
      </c>
      <c r="AS110" s="17">
        <v>59695</v>
      </c>
      <c r="AT110" s="17">
        <v>5.05</v>
      </c>
      <c r="AU110" s="15" t="s">
        <v>2534</v>
      </c>
      <c r="AV110" s="17" t="s">
        <v>2517</v>
      </c>
      <c r="AW110" s="15" t="s">
        <v>2517</v>
      </c>
      <c r="AX110" s="15" t="s">
        <v>2518</v>
      </c>
      <c r="AY110" s="15" t="s">
        <v>2650</v>
      </c>
      <c r="AZ110" s="16" t="s">
        <v>3583</v>
      </c>
      <c r="BA110" s="16" t="s">
        <v>3584</v>
      </c>
      <c r="BB110" s="17"/>
      <c r="BC110" s="17"/>
      <c r="BD110" s="17"/>
      <c r="BE110" s="17"/>
      <c r="BF110" s="15"/>
      <c r="BG110" s="15" t="s">
        <v>2650</v>
      </c>
      <c r="BH110" s="15" t="s">
        <v>2976</v>
      </c>
      <c r="BI110" s="15" t="s">
        <v>3520</v>
      </c>
      <c r="BJ110" s="15"/>
      <c r="BK110" s="15" t="s">
        <v>2550</v>
      </c>
      <c r="BL110" s="15" t="s">
        <v>3408</v>
      </c>
      <c r="BM110" s="15" t="s">
        <v>3585</v>
      </c>
      <c r="BN110" s="18">
        <v>45750</v>
      </c>
      <c r="BO110" s="15" t="s">
        <v>2525</v>
      </c>
      <c r="BP110" s="18"/>
      <c r="BQ110" s="18">
        <v>25267</v>
      </c>
      <c r="BR110" s="17"/>
      <c r="BS110" s="18"/>
      <c r="BT110" s="15"/>
      <c r="BU110" s="18"/>
      <c r="BV110" s="15"/>
      <c r="BW110" s="18"/>
      <c r="BX110" s="17"/>
      <c r="BY110" s="15"/>
      <c r="BZ110" s="15"/>
      <c r="CA110" s="15"/>
      <c r="CB110" s="15"/>
      <c r="CC110" s="15"/>
      <c r="CD110" s="17" t="s">
        <v>2573</v>
      </c>
      <c r="CE110" s="15"/>
      <c r="CF110" s="17" t="s">
        <v>2518</v>
      </c>
      <c r="CG110" s="17">
        <v>1.76</v>
      </c>
      <c r="CH110" s="17">
        <v>43.627279999999999</v>
      </c>
      <c r="CI110" s="17">
        <v>29.865770000000001</v>
      </c>
      <c r="CJ110" s="17">
        <v>-12.788130000000001</v>
      </c>
      <c r="CK110" s="17">
        <v>27.528130000000001</v>
      </c>
      <c r="CL110" s="17">
        <v>-6.2625500000000001</v>
      </c>
      <c r="CM110" s="17">
        <v>46.17906</v>
      </c>
      <c r="CN110" s="17">
        <v>-6.3961100000000002</v>
      </c>
    </row>
    <row r="111" spans="1:92" s="2" customFormat="1" ht="18.75" x14ac:dyDescent="0.3">
      <c r="A111" s="15" t="s">
        <v>1094</v>
      </c>
      <c r="B111" s="15" t="s">
        <v>3548</v>
      </c>
      <c r="C111" s="15" t="s">
        <v>3549</v>
      </c>
      <c r="D111" s="16" t="s">
        <v>3550</v>
      </c>
      <c r="E111" s="15" t="s">
        <v>3013</v>
      </c>
      <c r="F111" s="15" t="s">
        <v>2533</v>
      </c>
      <c r="G111" s="15" t="s">
        <v>2533</v>
      </c>
      <c r="H111" s="15" t="s">
        <v>2533</v>
      </c>
      <c r="I111" s="15" t="s">
        <v>3548</v>
      </c>
      <c r="J111" s="15" t="s">
        <v>3551</v>
      </c>
      <c r="K111" s="15" t="s">
        <v>3552</v>
      </c>
      <c r="L111" s="17" t="s">
        <v>3994</v>
      </c>
      <c r="M111" s="15"/>
      <c r="N111" s="18"/>
      <c r="O111" s="15"/>
      <c r="P111" s="17"/>
      <c r="Q111" s="15" t="s">
        <v>3553</v>
      </c>
      <c r="R111" s="18">
        <v>45835</v>
      </c>
      <c r="S111" s="17">
        <v>291.55</v>
      </c>
      <c r="T111" s="17">
        <v>208467.7916</v>
      </c>
      <c r="U111" s="17">
        <v>3.8899999999999997E-2</v>
      </c>
      <c r="V111" s="17">
        <v>27.700793999999998</v>
      </c>
      <c r="W111" s="17">
        <v>326.32</v>
      </c>
      <c r="X111" s="17">
        <v>243.53</v>
      </c>
      <c r="Y111" s="17">
        <v>0.93445512819999998</v>
      </c>
      <c r="Z111" s="18">
        <v>45810</v>
      </c>
      <c r="AA111" s="17">
        <v>1.77</v>
      </c>
      <c r="AB111" s="16" t="s">
        <v>4005</v>
      </c>
      <c r="AC111" s="16" t="s">
        <v>4006</v>
      </c>
      <c r="AD111" s="16" t="s">
        <v>4005</v>
      </c>
      <c r="AE111" s="16" t="s">
        <v>3554</v>
      </c>
      <c r="AF111" s="18">
        <v>45797</v>
      </c>
      <c r="AG111" s="18">
        <v>45810</v>
      </c>
      <c r="AH111" s="18">
        <v>45824</v>
      </c>
      <c r="AI111" s="17"/>
      <c r="AJ111" s="17">
        <v>2.39</v>
      </c>
      <c r="AK111" s="17"/>
      <c r="AL111" s="17">
        <v>2.4300000000000002</v>
      </c>
      <c r="AM111" s="17">
        <v>3.89</v>
      </c>
      <c r="AN111" s="17">
        <v>4.21</v>
      </c>
      <c r="AO111" s="17">
        <v>2.0726</v>
      </c>
      <c r="AP111" s="18">
        <v>45747</v>
      </c>
      <c r="AQ111" s="17">
        <v>11.33</v>
      </c>
      <c r="AR111" s="17">
        <v>25706</v>
      </c>
      <c r="AS111" s="17">
        <v>8162</v>
      </c>
      <c r="AT111" s="17">
        <v>6.88</v>
      </c>
      <c r="AU111" s="15" t="s">
        <v>2534</v>
      </c>
      <c r="AV111" s="17" t="s">
        <v>2517</v>
      </c>
      <c r="AW111" s="15" t="s">
        <v>2517</v>
      </c>
      <c r="AX111" s="15" t="s">
        <v>2518</v>
      </c>
      <c r="AY111" s="15" t="s">
        <v>2785</v>
      </c>
      <c r="AZ111" s="16" t="s">
        <v>3555</v>
      </c>
      <c r="BA111" s="16" t="s">
        <v>3556</v>
      </c>
      <c r="BB111" s="17"/>
      <c r="BC111" s="17"/>
      <c r="BD111" s="17"/>
      <c r="BE111" s="17"/>
      <c r="BF111" s="15"/>
      <c r="BG111" s="15" t="s">
        <v>2618</v>
      </c>
      <c r="BH111" s="15" t="s">
        <v>2986</v>
      </c>
      <c r="BI111" s="15" t="s">
        <v>3553</v>
      </c>
      <c r="BJ111" s="15"/>
      <c r="BK111" s="15" t="s">
        <v>2523</v>
      </c>
      <c r="BL111" s="15" t="s">
        <v>3408</v>
      </c>
      <c r="BM111" s="15" t="s">
        <v>3557</v>
      </c>
      <c r="BN111" s="18">
        <v>45811</v>
      </c>
      <c r="BO111" s="15" t="s">
        <v>2525</v>
      </c>
      <c r="BP111" s="18"/>
      <c r="BQ111" s="18">
        <v>24293</v>
      </c>
      <c r="BR111" s="17"/>
      <c r="BS111" s="18"/>
      <c r="BT111" s="15"/>
      <c r="BU111" s="18"/>
      <c r="BV111" s="15"/>
      <c r="BW111" s="18"/>
      <c r="BX111" s="17"/>
      <c r="BY111" s="15"/>
      <c r="BZ111" s="15"/>
      <c r="CA111" s="15"/>
      <c r="CB111" s="15"/>
      <c r="CC111" s="15"/>
      <c r="CD111" s="17" t="s">
        <v>2573</v>
      </c>
      <c r="CE111" s="15"/>
      <c r="CF111" s="17" t="s">
        <v>2518</v>
      </c>
      <c r="CG111" s="17">
        <v>2.39</v>
      </c>
      <c r="CH111" s="17">
        <v>5.3960000000000001E-2</v>
      </c>
      <c r="CI111" s="17">
        <v>14.87876</v>
      </c>
      <c r="CJ111" s="17">
        <v>0.4178</v>
      </c>
      <c r="CK111" s="17">
        <v>27.374400000000001</v>
      </c>
      <c r="CL111" s="17">
        <v>11.1381</v>
      </c>
      <c r="CM111" s="17">
        <v>13.94943</v>
      </c>
      <c r="CN111" s="17">
        <v>5.6007400000000001</v>
      </c>
    </row>
    <row r="112" spans="1:92" s="2" customFormat="1" ht="18.75" x14ac:dyDescent="0.3">
      <c r="A112" s="15" t="s">
        <v>1100</v>
      </c>
      <c r="B112" s="15" t="s">
        <v>3606</v>
      </c>
      <c r="C112" s="15" t="s">
        <v>3607</v>
      </c>
      <c r="D112" s="16" t="s">
        <v>3608</v>
      </c>
      <c r="E112" s="15" t="s">
        <v>3013</v>
      </c>
      <c r="F112" s="15" t="s">
        <v>2533</v>
      </c>
      <c r="G112" s="15" t="s">
        <v>2533</v>
      </c>
      <c r="H112" s="15" t="s">
        <v>2533</v>
      </c>
      <c r="I112" s="15" t="s">
        <v>3606</v>
      </c>
      <c r="J112" s="15" t="s">
        <v>3609</v>
      </c>
      <c r="K112" s="15" t="s">
        <v>3610</v>
      </c>
      <c r="L112" s="17" t="s">
        <v>3994</v>
      </c>
      <c r="M112" s="15"/>
      <c r="N112" s="18"/>
      <c r="O112" s="15"/>
      <c r="P112" s="17"/>
      <c r="Q112" s="15" t="s">
        <v>2824</v>
      </c>
      <c r="R112" s="18">
        <v>45835</v>
      </c>
      <c r="S112" s="17">
        <v>79.099999999999994</v>
      </c>
      <c r="T112" s="17">
        <v>198622.57209999999</v>
      </c>
      <c r="U112" s="17">
        <v>8.6999999999999994E-2</v>
      </c>
      <c r="V112" s="17">
        <v>11.168604999999999</v>
      </c>
      <c r="W112" s="17">
        <v>132.29</v>
      </c>
      <c r="X112" s="17">
        <v>73.31</v>
      </c>
      <c r="Y112" s="17">
        <v>0.71261261259999997</v>
      </c>
      <c r="Z112" s="18">
        <v>45824</v>
      </c>
      <c r="AA112" s="17">
        <v>0.81</v>
      </c>
      <c r="AB112" s="16" t="s">
        <v>4139</v>
      </c>
      <c r="AC112" s="16" t="s">
        <v>4140</v>
      </c>
      <c r="AD112" s="16" t="s">
        <v>4139</v>
      </c>
      <c r="AE112" s="16" t="s">
        <v>3611</v>
      </c>
      <c r="AF112" s="18">
        <v>45804</v>
      </c>
      <c r="AG112" s="18">
        <v>45824</v>
      </c>
      <c r="AH112" s="18">
        <v>45846</v>
      </c>
      <c r="AI112" s="17"/>
      <c r="AJ112" s="17">
        <v>4.05</v>
      </c>
      <c r="AK112" s="17"/>
      <c r="AL112" s="17">
        <v>4.0999999999999996</v>
      </c>
      <c r="AM112" s="17">
        <v>8.6999999999999993</v>
      </c>
      <c r="AN112" s="17">
        <v>11.3</v>
      </c>
      <c r="AO112" s="17">
        <v>0.34250000000000003</v>
      </c>
      <c r="AP112" s="18">
        <v>45747</v>
      </c>
      <c r="AQ112" s="17">
        <v>6.88</v>
      </c>
      <c r="AR112" s="17">
        <v>63922</v>
      </c>
      <c r="AS112" s="17">
        <v>17434</v>
      </c>
      <c r="AT112" s="17">
        <v>3.16</v>
      </c>
      <c r="AU112" s="15" t="s">
        <v>2534</v>
      </c>
      <c r="AV112" s="17" t="s">
        <v>2517</v>
      </c>
      <c r="AW112" s="15" t="s">
        <v>2517</v>
      </c>
      <c r="AX112" s="15" t="s">
        <v>2518</v>
      </c>
      <c r="AY112" s="15" t="s">
        <v>2825</v>
      </c>
      <c r="AZ112" s="16" t="s">
        <v>3612</v>
      </c>
      <c r="BA112" s="16" t="s">
        <v>3613</v>
      </c>
      <c r="BB112" s="17"/>
      <c r="BC112" s="17"/>
      <c r="BD112" s="17"/>
      <c r="BE112" s="17"/>
      <c r="BF112" s="15"/>
      <c r="BG112" s="15" t="s">
        <v>2825</v>
      </c>
      <c r="BH112" s="15" t="s">
        <v>2826</v>
      </c>
      <c r="BI112" s="15" t="s">
        <v>2827</v>
      </c>
      <c r="BJ112" s="15"/>
      <c r="BK112" s="15" t="s">
        <v>2550</v>
      </c>
      <c r="BL112" s="15" t="s">
        <v>3509</v>
      </c>
      <c r="BM112" s="15" t="s">
        <v>3452</v>
      </c>
      <c r="BN112" s="18">
        <v>45692</v>
      </c>
      <c r="BO112" s="15" t="s">
        <v>2525</v>
      </c>
      <c r="BP112" s="18"/>
      <c r="BQ112" s="18">
        <v>18008</v>
      </c>
      <c r="BR112" s="17"/>
      <c r="BS112" s="18"/>
      <c r="BT112" s="15"/>
      <c r="BU112" s="18"/>
      <c r="BV112" s="15"/>
      <c r="BW112" s="18"/>
      <c r="BX112" s="17"/>
      <c r="BY112" s="15"/>
      <c r="BZ112" s="15"/>
      <c r="CA112" s="15"/>
      <c r="CB112" s="15"/>
      <c r="CC112" s="15"/>
      <c r="CD112" s="17" t="s">
        <v>2526</v>
      </c>
      <c r="CE112" s="15"/>
      <c r="CF112" s="17" t="s">
        <v>2518</v>
      </c>
      <c r="CG112" s="17">
        <v>4.05</v>
      </c>
      <c r="CH112" s="17">
        <v>-5.8888299999999996</v>
      </c>
      <c r="CI112" s="17">
        <v>0.92835000000000001</v>
      </c>
      <c r="CJ112" s="17">
        <v>48.421190000000003</v>
      </c>
      <c r="CK112" s="17">
        <v>-0.68459999999999999</v>
      </c>
      <c r="CL112" s="17">
        <v>-7.3337000000000003</v>
      </c>
      <c r="CM112" s="17">
        <v>21.986650000000001</v>
      </c>
      <c r="CN112" s="17">
        <v>39.328240000000001</v>
      </c>
    </row>
    <row r="113" spans="1:92" s="2" customFormat="1" ht="18.75" x14ac:dyDescent="0.3">
      <c r="A113" s="15" t="s">
        <v>1095</v>
      </c>
      <c r="B113" s="15" t="s">
        <v>3558</v>
      </c>
      <c r="C113" s="15" t="s">
        <v>3559</v>
      </c>
      <c r="D113" s="16" t="s">
        <v>3560</v>
      </c>
      <c r="E113" s="15" t="s">
        <v>3013</v>
      </c>
      <c r="F113" s="15" t="s">
        <v>2533</v>
      </c>
      <c r="G113" s="15" t="s">
        <v>2533</v>
      </c>
      <c r="H113" s="15" t="s">
        <v>2533</v>
      </c>
      <c r="I113" s="15" t="s">
        <v>3561</v>
      </c>
      <c r="J113" s="15" t="s">
        <v>3562</v>
      </c>
      <c r="K113" s="15" t="s">
        <v>3563</v>
      </c>
      <c r="L113" s="17" t="s">
        <v>3994</v>
      </c>
      <c r="M113" s="15"/>
      <c r="N113" s="18"/>
      <c r="O113" s="15"/>
      <c r="P113" s="17"/>
      <c r="Q113" s="15" t="s">
        <v>3290</v>
      </c>
      <c r="R113" s="18">
        <v>45835</v>
      </c>
      <c r="S113" s="17">
        <v>72.040000000000006</v>
      </c>
      <c r="T113" s="17">
        <v>106330.3547</v>
      </c>
      <c r="U113" s="17">
        <v>0.03</v>
      </c>
      <c r="V113" s="17">
        <v>20.129567999999999</v>
      </c>
      <c r="W113" s="17">
        <v>94.74</v>
      </c>
      <c r="X113" s="17">
        <v>52.28</v>
      </c>
      <c r="Y113" s="17">
        <v>0.64321428570000005</v>
      </c>
      <c r="Z113" s="18">
        <v>45810</v>
      </c>
      <c r="AA113" s="17">
        <v>0.4</v>
      </c>
      <c r="AB113" s="16" t="s">
        <v>4003</v>
      </c>
      <c r="AC113" s="16" t="s">
        <v>4004</v>
      </c>
      <c r="AD113" s="16" t="s">
        <v>4003</v>
      </c>
      <c r="AE113" s="16" t="s">
        <v>3564</v>
      </c>
      <c r="AF113" s="18">
        <v>45778</v>
      </c>
      <c r="AG113" s="18">
        <v>45810</v>
      </c>
      <c r="AH113" s="18">
        <v>45839</v>
      </c>
      <c r="AI113" s="17"/>
      <c r="AJ113" s="17">
        <v>2.1800000000000002</v>
      </c>
      <c r="AK113" s="17"/>
      <c r="AL113" s="17">
        <v>2.2200000000000002</v>
      </c>
      <c r="AM113" s="17">
        <v>3</v>
      </c>
      <c r="AN113" s="17">
        <v>2.93</v>
      </c>
      <c r="AO113" s="17">
        <v>15.190300000000001</v>
      </c>
      <c r="AP113" s="18">
        <v>45716</v>
      </c>
      <c r="AQ113" s="17">
        <v>3.01</v>
      </c>
      <c r="AR113" s="17">
        <v>47818</v>
      </c>
      <c r="AS113" s="17">
        <v>4508</v>
      </c>
      <c r="AT113" s="17">
        <v>1.54</v>
      </c>
      <c r="AU113" s="15" t="s">
        <v>2534</v>
      </c>
      <c r="AV113" s="17" t="s">
        <v>2517</v>
      </c>
      <c r="AW113" s="15" t="s">
        <v>2517</v>
      </c>
      <c r="AX113" s="15" t="s">
        <v>2518</v>
      </c>
      <c r="AY113" s="15" t="s">
        <v>2785</v>
      </c>
      <c r="AZ113" s="16" t="s">
        <v>3565</v>
      </c>
      <c r="BA113" s="16" t="s">
        <v>3566</v>
      </c>
      <c r="BB113" s="17"/>
      <c r="BC113" s="17"/>
      <c r="BD113" s="17"/>
      <c r="BE113" s="17"/>
      <c r="BF113" s="15"/>
      <c r="BG113" s="15" t="s">
        <v>2618</v>
      </c>
      <c r="BH113" s="15" t="s">
        <v>2619</v>
      </c>
      <c r="BI113" s="15" t="s">
        <v>2870</v>
      </c>
      <c r="BJ113" s="15"/>
      <c r="BK113" s="15" t="s">
        <v>2550</v>
      </c>
      <c r="BL113" s="15" t="s">
        <v>3408</v>
      </c>
      <c r="BM113" s="15" t="s">
        <v>3295</v>
      </c>
      <c r="BN113" s="18">
        <v>45741</v>
      </c>
      <c r="BO113" s="15" t="s">
        <v>2525</v>
      </c>
      <c r="BP113" s="18"/>
      <c r="BQ113" s="18">
        <v>29557</v>
      </c>
      <c r="BR113" s="17"/>
      <c r="BS113" s="18"/>
      <c r="BT113" s="15"/>
      <c r="BU113" s="18"/>
      <c r="BV113" s="15"/>
      <c r="BW113" s="18"/>
      <c r="BX113" s="17"/>
      <c r="BY113" s="15"/>
      <c r="BZ113" s="15"/>
      <c r="CA113" s="15"/>
      <c r="CB113" s="15"/>
      <c r="CC113" s="15"/>
      <c r="CD113" s="17" t="s">
        <v>2526</v>
      </c>
      <c r="CE113" s="15"/>
      <c r="CF113" s="17" t="s">
        <v>2518</v>
      </c>
      <c r="CG113" s="17">
        <v>2.1800000000000002</v>
      </c>
      <c r="CH113" s="17">
        <v>-28.912220000000001</v>
      </c>
      <c r="CI113" s="17">
        <v>-6.0251299999999999</v>
      </c>
      <c r="CJ113" s="17">
        <v>-29.04242</v>
      </c>
      <c r="CK113" s="17">
        <v>18.611719999999998</v>
      </c>
      <c r="CL113" s="17">
        <v>40.637650000000001</v>
      </c>
      <c r="CM113" s="17">
        <v>37.867550000000001</v>
      </c>
      <c r="CN113" s="17">
        <v>19.840129999999998</v>
      </c>
    </row>
    <row r="114" spans="1:92" s="2" customFormat="1" ht="18.75" x14ac:dyDescent="0.3">
      <c r="A114" s="15" t="s">
        <v>1108</v>
      </c>
      <c r="B114" s="15" t="s">
        <v>3655</v>
      </c>
      <c r="C114" s="15" t="s">
        <v>3656</v>
      </c>
      <c r="D114" s="16" t="s">
        <v>3657</v>
      </c>
      <c r="E114" s="15" t="s">
        <v>3013</v>
      </c>
      <c r="F114" s="15" t="s">
        <v>2533</v>
      </c>
      <c r="G114" s="15" t="s">
        <v>2533</v>
      </c>
      <c r="H114" s="15" t="s">
        <v>2533</v>
      </c>
      <c r="I114" s="15" t="s">
        <v>3655</v>
      </c>
      <c r="J114" s="15" t="s">
        <v>3658</v>
      </c>
      <c r="K114" s="15" t="s">
        <v>3659</v>
      </c>
      <c r="L114" s="17" t="s">
        <v>3994</v>
      </c>
      <c r="M114" s="15"/>
      <c r="N114" s="18"/>
      <c r="O114" s="15"/>
      <c r="P114" s="17"/>
      <c r="Q114" s="15" t="s">
        <v>3184</v>
      </c>
      <c r="R114" s="18">
        <v>45835</v>
      </c>
      <c r="S114" s="17">
        <v>159.86000000000001</v>
      </c>
      <c r="T114" s="17">
        <v>374798.48959999997</v>
      </c>
      <c r="U114" s="17">
        <v>3.9399999999999998E-2</v>
      </c>
      <c r="V114" s="17">
        <v>26.966667000000001</v>
      </c>
      <c r="W114" s="17">
        <v>180.43</v>
      </c>
      <c r="X114" s="17">
        <v>156.58000000000001</v>
      </c>
      <c r="Y114" s="17">
        <v>1.1418571429</v>
      </c>
      <c r="Z114" s="18">
        <v>45768</v>
      </c>
      <c r="AA114" s="17">
        <v>1.0568</v>
      </c>
      <c r="AB114" s="16" t="s">
        <v>3660</v>
      </c>
      <c r="AC114" s="16" t="s">
        <v>3661</v>
      </c>
      <c r="AD114" s="16" t="s">
        <v>3660</v>
      </c>
      <c r="AE114" s="16" t="s">
        <v>3662</v>
      </c>
      <c r="AF114" s="18">
        <v>45755</v>
      </c>
      <c r="AG114" s="18">
        <v>45768</v>
      </c>
      <c r="AH114" s="18">
        <v>45792</v>
      </c>
      <c r="AI114" s="17"/>
      <c r="AJ114" s="17">
        <v>2.5499999999999998</v>
      </c>
      <c r="AK114" s="17"/>
      <c r="AL114" s="17">
        <v>2.64</v>
      </c>
      <c r="AM114" s="17">
        <v>3.94</v>
      </c>
      <c r="AN114" s="17">
        <v>4.38</v>
      </c>
      <c r="AO114" s="17">
        <v>0.77539999999999998</v>
      </c>
      <c r="AP114" s="18">
        <v>45747</v>
      </c>
      <c r="AQ114" s="17">
        <v>6.3</v>
      </c>
      <c r="AR114" s="17">
        <v>83927</v>
      </c>
      <c r="AS114" s="17">
        <v>15496</v>
      </c>
      <c r="AT114" s="17">
        <v>4.0259999999999998</v>
      </c>
      <c r="AU114" s="15" t="s">
        <v>2534</v>
      </c>
      <c r="AV114" s="17" t="s">
        <v>2517</v>
      </c>
      <c r="AW114" s="15" t="s">
        <v>2517</v>
      </c>
      <c r="AX114" s="15" t="s">
        <v>2518</v>
      </c>
      <c r="AY114" s="15" t="s">
        <v>2519</v>
      </c>
      <c r="AZ114" s="16" t="s">
        <v>3663</v>
      </c>
      <c r="BA114" s="16" t="s">
        <v>3664</v>
      </c>
      <c r="BB114" s="17"/>
      <c r="BC114" s="17"/>
      <c r="BD114" s="17"/>
      <c r="BE114" s="17"/>
      <c r="BF114" s="15"/>
      <c r="BG114" s="15" t="s">
        <v>2520</v>
      </c>
      <c r="BH114" s="15" t="s">
        <v>2844</v>
      </c>
      <c r="BI114" s="15" t="s">
        <v>3665</v>
      </c>
      <c r="BJ114" s="15"/>
      <c r="BK114" s="15" t="s">
        <v>2550</v>
      </c>
      <c r="BL114" s="15" t="s">
        <v>3451</v>
      </c>
      <c r="BM114" s="15" t="s">
        <v>3666</v>
      </c>
      <c r="BN114" s="18">
        <v>45772</v>
      </c>
      <c r="BO114" s="15" t="s">
        <v>2525</v>
      </c>
      <c r="BP114" s="18"/>
      <c r="BQ114" s="18">
        <v>18344</v>
      </c>
      <c r="BR114" s="17"/>
      <c r="BS114" s="18"/>
      <c r="BT114" s="15"/>
      <c r="BU114" s="18"/>
      <c r="BV114" s="15"/>
      <c r="BW114" s="18"/>
      <c r="BX114" s="17"/>
      <c r="BY114" s="15"/>
      <c r="BZ114" s="15"/>
      <c r="CA114" s="15"/>
      <c r="CB114" s="15"/>
      <c r="CC114" s="15"/>
      <c r="CD114" s="17" t="s">
        <v>2573</v>
      </c>
      <c r="CE114" s="15"/>
      <c r="CF114" s="17" t="s">
        <v>2518</v>
      </c>
      <c r="CG114" s="17">
        <v>2.5499999999999998</v>
      </c>
      <c r="CH114" s="17">
        <v>17.108090000000001</v>
      </c>
      <c r="CI114" s="17">
        <v>-0.84758999999999995</v>
      </c>
      <c r="CJ114" s="17">
        <v>-5.1414</v>
      </c>
      <c r="CK114" s="17">
        <v>20.008700000000001</v>
      </c>
      <c r="CL114" s="17">
        <v>13.89752</v>
      </c>
      <c r="CM114" s="17">
        <v>39.093670000000003</v>
      </c>
      <c r="CN114" s="17">
        <v>3.1358299999999999</v>
      </c>
    </row>
    <row r="115" spans="1:92" s="2" customFormat="1" ht="18.75" x14ac:dyDescent="0.3">
      <c r="A115" s="15" t="s">
        <v>1098</v>
      </c>
      <c r="B115" s="15" t="s">
        <v>3586</v>
      </c>
      <c r="C115" s="15" t="s">
        <v>3587</v>
      </c>
      <c r="D115" s="16" t="s">
        <v>3588</v>
      </c>
      <c r="E115" s="15" t="s">
        <v>3013</v>
      </c>
      <c r="F115" s="15" t="s">
        <v>2533</v>
      </c>
      <c r="G115" s="15" t="s">
        <v>2533</v>
      </c>
      <c r="H115" s="15" t="s">
        <v>2533</v>
      </c>
      <c r="I115" s="15" t="s">
        <v>3586</v>
      </c>
      <c r="J115" s="15" t="s">
        <v>3589</v>
      </c>
      <c r="K115" s="15" t="s">
        <v>3590</v>
      </c>
      <c r="L115" s="17" t="s">
        <v>3994</v>
      </c>
      <c r="M115" s="15"/>
      <c r="N115" s="18"/>
      <c r="O115" s="15"/>
      <c r="P115" s="17"/>
      <c r="Q115" s="15" t="s">
        <v>3111</v>
      </c>
      <c r="R115" s="18">
        <v>45835</v>
      </c>
      <c r="S115" s="17">
        <v>273.42</v>
      </c>
      <c r="T115" s="17">
        <v>261389.52</v>
      </c>
      <c r="U115" s="17">
        <v>2.3400000000000001E-2</v>
      </c>
      <c r="V115" s="17">
        <v>41.528950999999999</v>
      </c>
      <c r="W115" s="17">
        <v>369</v>
      </c>
      <c r="X115" s="17">
        <v>230</v>
      </c>
      <c r="Y115" s="17">
        <v>0.84129230769999996</v>
      </c>
      <c r="Z115" s="18">
        <v>45826</v>
      </c>
      <c r="AA115" s="17">
        <v>0.41599999999999998</v>
      </c>
      <c r="AB115" s="16" t="s">
        <v>4141</v>
      </c>
      <c r="AC115" s="16" t="s">
        <v>4142</v>
      </c>
      <c r="AD115" s="16" t="s">
        <v>4141</v>
      </c>
      <c r="AE115" s="16" t="s">
        <v>3591</v>
      </c>
      <c r="AF115" s="18">
        <v>45813</v>
      </c>
      <c r="AG115" s="18">
        <v>45826</v>
      </c>
      <c r="AH115" s="18">
        <v>45848</v>
      </c>
      <c r="AI115" s="17"/>
      <c r="AJ115" s="17">
        <v>0.6</v>
      </c>
      <c r="AK115" s="17"/>
      <c r="AL115" s="17">
        <v>0.61</v>
      </c>
      <c r="AM115" s="17">
        <v>2.34</v>
      </c>
      <c r="AN115" s="17">
        <v>4.1399999999999997</v>
      </c>
      <c r="AO115" s="17">
        <v>0.9899</v>
      </c>
      <c r="AP115" s="18">
        <v>45777</v>
      </c>
      <c r="AQ115" s="17">
        <v>6.39</v>
      </c>
      <c r="AR115" s="17">
        <v>38591</v>
      </c>
      <c r="AS115" s="17">
        <v>6205</v>
      </c>
      <c r="AT115" s="17">
        <v>1.6160000000000001</v>
      </c>
      <c r="AU115" s="15" t="s">
        <v>2534</v>
      </c>
      <c r="AV115" s="17" t="s">
        <v>2517</v>
      </c>
      <c r="AW115" s="15" t="s">
        <v>2517</v>
      </c>
      <c r="AX115" s="15" t="s">
        <v>2518</v>
      </c>
      <c r="AY115" s="15" t="s">
        <v>2617</v>
      </c>
      <c r="AZ115" s="16" t="s">
        <v>3592</v>
      </c>
      <c r="BA115" s="16" t="s">
        <v>3593</v>
      </c>
      <c r="BB115" s="17"/>
      <c r="BC115" s="17"/>
      <c r="BD115" s="17"/>
      <c r="BE115" s="17"/>
      <c r="BF115" s="15"/>
      <c r="BG115" s="15" t="s">
        <v>2617</v>
      </c>
      <c r="BH115" s="15" t="s">
        <v>3103</v>
      </c>
      <c r="BI115" s="15" t="s">
        <v>3104</v>
      </c>
      <c r="BJ115" s="15"/>
      <c r="BK115" s="15" t="s">
        <v>2523</v>
      </c>
      <c r="BL115" s="15" t="s">
        <v>3392</v>
      </c>
      <c r="BM115" s="15" t="s">
        <v>3409</v>
      </c>
      <c r="BN115" s="18">
        <v>45805</v>
      </c>
      <c r="BO115" s="15" t="s">
        <v>2525</v>
      </c>
      <c r="BP115" s="18"/>
      <c r="BQ115" s="18">
        <v>38161</v>
      </c>
      <c r="BR115" s="17"/>
      <c r="BS115" s="18"/>
      <c r="BT115" s="15"/>
      <c r="BU115" s="18"/>
      <c r="BV115" s="15"/>
      <c r="BW115" s="18"/>
      <c r="BX115" s="17"/>
      <c r="BY115" s="15"/>
      <c r="BZ115" s="15"/>
      <c r="CA115" s="15"/>
      <c r="CB115" s="15"/>
      <c r="CC115" s="15"/>
      <c r="CD115" s="17" t="s">
        <v>2526</v>
      </c>
      <c r="CE115" s="15"/>
      <c r="CF115" s="17" t="s">
        <v>2518</v>
      </c>
      <c r="CG115" s="17">
        <v>0.6</v>
      </c>
      <c r="CH115" s="17">
        <v>27.66208</v>
      </c>
      <c r="CI115" s="17">
        <v>98.461429999999993</v>
      </c>
      <c r="CJ115" s="17">
        <v>-47.825920000000004</v>
      </c>
      <c r="CK115" s="17">
        <v>14.200329999999999</v>
      </c>
      <c r="CL115" s="17">
        <v>36.823659999999997</v>
      </c>
      <c r="CM115" s="17">
        <v>18.741330000000001</v>
      </c>
      <c r="CN115" s="17">
        <v>33.982199999999999</v>
      </c>
    </row>
    <row r="116" spans="1:92" s="2" customFormat="1" ht="18.75" x14ac:dyDescent="0.3">
      <c r="A116" s="15" t="s">
        <v>1099</v>
      </c>
      <c r="B116" s="15" t="s">
        <v>3594</v>
      </c>
      <c r="C116" s="15" t="s">
        <v>3595</v>
      </c>
      <c r="D116" s="16" t="s">
        <v>3596</v>
      </c>
      <c r="E116" s="15" t="s">
        <v>3013</v>
      </c>
      <c r="F116" s="15" t="s">
        <v>2533</v>
      </c>
      <c r="G116" s="15" t="s">
        <v>2533</v>
      </c>
      <c r="H116" s="15" t="s">
        <v>2533</v>
      </c>
      <c r="I116" s="15" t="s">
        <v>3594</v>
      </c>
      <c r="J116" s="15" t="s">
        <v>3597</v>
      </c>
      <c r="K116" s="15" t="s">
        <v>3598</v>
      </c>
      <c r="L116" s="17" t="s">
        <v>3994</v>
      </c>
      <c r="M116" s="15"/>
      <c r="N116" s="18"/>
      <c r="O116" s="15"/>
      <c r="P116" s="17"/>
      <c r="Q116" s="15" t="s">
        <v>3599</v>
      </c>
      <c r="R116" s="18">
        <v>45835</v>
      </c>
      <c r="S116" s="17">
        <v>263.31</v>
      </c>
      <c r="T116" s="17">
        <v>59657.826999999997</v>
      </c>
      <c r="U116" s="17">
        <v>6.9800000000000001E-2</v>
      </c>
      <c r="V116" s="17">
        <v>15.008165</v>
      </c>
      <c r="W116" s="17">
        <v>277.83</v>
      </c>
      <c r="X116" s="17">
        <v>200.21</v>
      </c>
      <c r="Y116" s="17">
        <v>1.1702666666999999</v>
      </c>
      <c r="Z116" s="18">
        <v>45818</v>
      </c>
      <c r="AA116" s="17">
        <v>1.1000000000000001</v>
      </c>
      <c r="AB116" s="16" t="s">
        <v>3600</v>
      </c>
      <c r="AC116" s="16" t="s">
        <v>3601</v>
      </c>
      <c r="AD116" s="16" t="s">
        <v>3600</v>
      </c>
      <c r="AE116" s="16" t="s">
        <v>3602</v>
      </c>
      <c r="AF116" s="18">
        <v>45763</v>
      </c>
      <c r="AG116" s="18">
        <v>45818</v>
      </c>
      <c r="AH116" s="18">
        <v>45838</v>
      </c>
      <c r="AI116" s="17"/>
      <c r="AJ116" s="17">
        <v>1.61</v>
      </c>
      <c r="AK116" s="17"/>
      <c r="AL116" s="17">
        <v>1.67</v>
      </c>
      <c r="AM116" s="17">
        <v>6.98</v>
      </c>
      <c r="AN116" s="17">
        <v>6.65</v>
      </c>
      <c r="AO116" s="17">
        <v>0.13689999999999999</v>
      </c>
      <c r="AP116" s="18">
        <v>45747</v>
      </c>
      <c r="AQ116" s="17">
        <v>18.37</v>
      </c>
      <c r="AR116" s="17">
        <v>47010</v>
      </c>
      <c r="AS116" s="17">
        <v>4271</v>
      </c>
      <c r="AT116" s="17">
        <v>4.2</v>
      </c>
      <c r="AU116" s="15" t="s">
        <v>2534</v>
      </c>
      <c r="AV116" s="17" t="s">
        <v>2517</v>
      </c>
      <c r="AW116" s="15" t="s">
        <v>2517</v>
      </c>
      <c r="AX116" s="15" t="s">
        <v>2518</v>
      </c>
      <c r="AY116" s="15" t="s">
        <v>2650</v>
      </c>
      <c r="AZ116" s="16" t="s">
        <v>3603</v>
      </c>
      <c r="BA116" s="16" t="s">
        <v>3604</v>
      </c>
      <c r="BB116" s="17"/>
      <c r="BC116" s="17"/>
      <c r="BD116" s="17"/>
      <c r="BE116" s="17"/>
      <c r="BF116" s="15"/>
      <c r="BG116" s="15" t="s">
        <v>2650</v>
      </c>
      <c r="BH116" s="15" t="s">
        <v>2890</v>
      </c>
      <c r="BI116" s="15" t="s">
        <v>3605</v>
      </c>
      <c r="BJ116" s="15"/>
      <c r="BK116" s="15" t="s">
        <v>2621</v>
      </c>
      <c r="BL116" s="15" t="s">
        <v>3509</v>
      </c>
      <c r="BM116" s="15" t="s">
        <v>3521</v>
      </c>
      <c r="BN116" s="18">
        <v>45720</v>
      </c>
      <c r="BO116" s="15" t="s">
        <v>2525</v>
      </c>
      <c r="BP116" s="18"/>
      <c r="BQ116" s="18">
        <v>27443</v>
      </c>
      <c r="BR116" s="17"/>
      <c r="BS116" s="18"/>
      <c r="BT116" s="15"/>
      <c r="BU116" s="18"/>
      <c r="BV116" s="15"/>
      <c r="BW116" s="18"/>
      <c r="BX116" s="17"/>
      <c r="BY116" s="15"/>
      <c r="BZ116" s="15"/>
      <c r="CA116" s="15"/>
      <c r="CB116" s="15"/>
      <c r="CC116" s="15"/>
      <c r="CD116" s="17" t="s">
        <v>2573</v>
      </c>
      <c r="CE116" s="15"/>
      <c r="CF116" s="17" t="s">
        <v>2518</v>
      </c>
      <c r="CG116" s="17">
        <v>1.61</v>
      </c>
      <c r="CH116" s="17">
        <v>28.636669999999999</v>
      </c>
      <c r="CI116" s="17">
        <v>3.6962000000000002</v>
      </c>
      <c r="CJ116" s="17">
        <v>22.201619999999998</v>
      </c>
      <c r="CK116" s="17">
        <v>13.927479999999999</v>
      </c>
      <c r="CL116" s="17">
        <v>4.9580099999999998</v>
      </c>
      <c r="CM116" s="17">
        <v>17.06054</v>
      </c>
      <c r="CN116" s="17">
        <v>-9.4809800000000006</v>
      </c>
    </row>
    <row r="117" spans="1:92" s="2" customFormat="1" ht="18.75" x14ac:dyDescent="0.3">
      <c r="A117" s="15" t="s">
        <v>1116</v>
      </c>
      <c r="B117" s="15" t="s">
        <v>3719</v>
      </c>
      <c r="C117" s="15" t="s">
        <v>3720</v>
      </c>
      <c r="D117" s="16" t="s">
        <v>3721</v>
      </c>
      <c r="E117" s="15" t="s">
        <v>3013</v>
      </c>
      <c r="F117" s="15" t="s">
        <v>2533</v>
      </c>
      <c r="G117" s="15" t="s">
        <v>2533</v>
      </c>
      <c r="H117" s="15" t="s">
        <v>2533</v>
      </c>
      <c r="I117" s="15" t="s">
        <v>3719</v>
      </c>
      <c r="J117" s="15" t="s">
        <v>3722</v>
      </c>
      <c r="K117" s="15" t="s">
        <v>3723</v>
      </c>
      <c r="L117" s="17" t="s">
        <v>3994</v>
      </c>
      <c r="M117" s="15"/>
      <c r="N117" s="18"/>
      <c r="O117" s="15"/>
      <c r="P117" s="17"/>
      <c r="Q117" s="15" t="s">
        <v>3724</v>
      </c>
      <c r="R117" s="18">
        <v>45835</v>
      </c>
      <c r="S117" s="17">
        <v>309.11</v>
      </c>
      <c r="T117" s="17">
        <v>280406.18170000002</v>
      </c>
      <c r="U117" s="17">
        <v>7.7299999999999994E-2</v>
      </c>
      <c r="V117" s="17">
        <v>12.637505000000001</v>
      </c>
      <c r="W117" s="17">
        <v>630.73</v>
      </c>
      <c r="X117" s="17">
        <v>248.88</v>
      </c>
      <c r="Y117" s="17">
        <v>0.65350951369999999</v>
      </c>
      <c r="Z117" s="18">
        <v>45824</v>
      </c>
      <c r="AA117" s="17">
        <v>2.21</v>
      </c>
      <c r="AB117" s="16" t="s">
        <v>4143</v>
      </c>
      <c r="AC117" s="16" t="s">
        <v>4144</v>
      </c>
      <c r="AD117" s="16" t="s">
        <v>4143</v>
      </c>
      <c r="AE117" s="16" t="s">
        <v>3725</v>
      </c>
      <c r="AF117" s="18">
        <v>45812</v>
      </c>
      <c r="AG117" s="18">
        <v>45824</v>
      </c>
      <c r="AH117" s="18">
        <v>45832</v>
      </c>
      <c r="AI117" s="17"/>
      <c r="AJ117" s="17">
        <v>2.75</v>
      </c>
      <c r="AK117" s="17"/>
      <c r="AL117" s="17">
        <v>2.86</v>
      </c>
      <c r="AM117" s="17">
        <v>7.73</v>
      </c>
      <c r="AN117" s="17">
        <v>7.36</v>
      </c>
      <c r="AO117" s="17">
        <v>2.1446000000000001</v>
      </c>
      <c r="AP117" s="18">
        <v>45747</v>
      </c>
      <c r="AQ117" s="17">
        <v>23.89</v>
      </c>
      <c r="AR117" s="17">
        <v>410057</v>
      </c>
      <c r="AS117" s="17">
        <v>22106</v>
      </c>
      <c r="AT117" s="17">
        <v>8.4</v>
      </c>
      <c r="AU117" s="15" t="s">
        <v>2534</v>
      </c>
      <c r="AV117" s="17" t="s">
        <v>2517</v>
      </c>
      <c r="AW117" s="15" t="s">
        <v>2517</v>
      </c>
      <c r="AX117" s="15" t="s">
        <v>2518</v>
      </c>
      <c r="AY117" s="15" t="s">
        <v>2825</v>
      </c>
      <c r="AZ117" s="16" t="s">
        <v>3726</v>
      </c>
      <c r="BA117" s="16" t="s">
        <v>3727</v>
      </c>
      <c r="BB117" s="17"/>
      <c r="BC117" s="17"/>
      <c r="BD117" s="17"/>
      <c r="BE117" s="17"/>
      <c r="BF117" s="15"/>
      <c r="BG117" s="15" t="s">
        <v>2825</v>
      </c>
      <c r="BH117" s="15" t="s">
        <v>3728</v>
      </c>
      <c r="BI117" s="15" t="s">
        <v>3729</v>
      </c>
      <c r="BJ117" s="15"/>
      <c r="BK117" s="15" t="s">
        <v>2550</v>
      </c>
      <c r="BL117" s="15" t="s">
        <v>3451</v>
      </c>
      <c r="BM117" s="15" t="s">
        <v>3730</v>
      </c>
      <c r="BN117" s="18">
        <v>45799</v>
      </c>
      <c r="BO117" s="15" t="s">
        <v>2525</v>
      </c>
      <c r="BP117" s="18"/>
      <c r="BQ117" s="18">
        <v>30972</v>
      </c>
      <c r="BR117" s="17"/>
      <c r="BS117" s="18"/>
      <c r="BT117" s="15"/>
      <c r="BU117" s="18"/>
      <c r="BV117" s="15"/>
      <c r="BW117" s="18"/>
      <c r="BX117" s="17"/>
      <c r="BY117" s="15"/>
      <c r="BZ117" s="15"/>
      <c r="CA117" s="15"/>
      <c r="CB117" s="15"/>
      <c r="CC117" s="15"/>
      <c r="CD117" s="17" t="s">
        <v>2526</v>
      </c>
      <c r="CE117" s="15"/>
      <c r="CF117" s="17" t="s">
        <v>2518</v>
      </c>
      <c r="CG117" s="17">
        <v>2.75</v>
      </c>
      <c r="CH117" s="17">
        <v>-2.3610099999999998</v>
      </c>
      <c r="CI117" s="17">
        <v>0.67523999999999995</v>
      </c>
      <c r="CJ117" s="17">
        <v>6.8586499999999999</v>
      </c>
      <c r="CK117" s="17">
        <v>44.787269999999999</v>
      </c>
      <c r="CL117" s="17">
        <v>20.92999</v>
      </c>
      <c r="CM117" s="17">
        <v>19.669239999999999</v>
      </c>
      <c r="CN117" s="17">
        <v>14.565</v>
      </c>
    </row>
    <row r="118" spans="1:92" s="2" customFormat="1" ht="18.75" x14ac:dyDescent="0.3">
      <c r="A118" s="15" t="s">
        <v>1103</v>
      </c>
      <c r="B118" s="15" t="s">
        <v>3629</v>
      </c>
      <c r="C118" s="15" t="s">
        <v>3630</v>
      </c>
      <c r="D118" s="16" t="s">
        <v>3631</v>
      </c>
      <c r="E118" s="15" t="s">
        <v>3013</v>
      </c>
      <c r="F118" s="15" t="s">
        <v>2533</v>
      </c>
      <c r="G118" s="15" t="s">
        <v>2533</v>
      </c>
      <c r="H118" s="15" t="s">
        <v>2533</v>
      </c>
      <c r="I118" s="15" t="s">
        <v>3629</v>
      </c>
      <c r="J118" s="15" t="s">
        <v>3632</v>
      </c>
      <c r="K118" s="15" t="s">
        <v>3633</v>
      </c>
      <c r="L118" s="17" t="s">
        <v>3994</v>
      </c>
      <c r="M118" s="15"/>
      <c r="N118" s="18"/>
      <c r="O118" s="15"/>
      <c r="P118" s="17"/>
      <c r="Q118" s="15" t="s">
        <v>3255</v>
      </c>
      <c r="R118" s="18">
        <v>45835</v>
      </c>
      <c r="S118" s="17">
        <v>42.31</v>
      </c>
      <c r="T118" s="17">
        <v>178389.74540000001</v>
      </c>
      <c r="U118" s="17">
        <v>9.9299999999999999E-2</v>
      </c>
      <c r="V118" s="17">
        <v>10.466666999999999</v>
      </c>
      <c r="W118" s="17">
        <v>47.354999999999997</v>
      </c>
      <c r="X118" s="17">
        <v>37.585000000000001</v>
      </c>
      <c r="Y118" s="17">
        <v>0.79830188680000003</v>
      </c>
      <c r="Z118" s="18">
        <v>45848</v>
      </c>
      <c r="AA118" s="17">
        <v>0.67749999999999999</v>
      </c>
      <c r="AB118" s="16" t="s">
        <v>4145</v>
      </c>
      <c r="AC118" s="16" t="s">
        <v>4146</v>
      </c>
      <c r="AD118" s="16" t="s">
        <v>4145</v>
      </c>
      <c r="AE118" s="16" t="s">
        <v>3634</v>
      </c>
      <c r="AF118" s="18">
        <v>45814</v>
      </c>
      <c r="AG118" s="18">
        <v>45848</v>
      </c>
      <c r="AH118" s="18">
        <v>45870</v>
      </c>
      <c r="AI118" s="17"/>
      <c r="AJ118" s="17">
        <v>6.38</v>
      </c>
      <c r="AK118" s="17"/>
      <c r="AL118" s="17">
        <v>6.41</v>
      </c>
      <c r="AM118" s="17">
        <v>9.93</v>
      </c>
      <c r="AN118" s="17">
        <v>11.08</v>
      </c>
      <c r="AO118" s="17">
        <v>0.49880000000000002</v>
      </c>
      <c r="AP118" s="18">
        <v>45747</v>
      </c>
      <c r="AQ118" s="17">
        <v>4.2</v>
      </c>
      <c r="AR118" s="17">
        <v>135292</v>
      </c>
      <c r="AS118" s="17">
        <v>17783</v>
      </c>
      <c r="AT118" s="17">
        <v>2.6974999999999998</v>
      </c>
      <c r="AU118" s="15" t="s">
        <v>2534</v>
      </c>
      <c r="AV118" s="17" t="s">
        <v>2517</v>
      </c>
      <c r="AW118" s="15" t="s">
        <v>2517</v>
      </c>
      <c r="AX118" s="15" t="s">
        <v>2518</v>
      </c>
      <c r="AY118" s="15" t="s">
        <v>2999</v>
      </c>
      <c r="AZ118" s="16" t="s">
        <v>3635</v>
      </c>
      <c r="BA118" s="16" t="s">
        <v>3636</v>
      </c>
      <c r="BB118" s="17"/>
      <c r="BC118" s="17"/>
      <c r="BD118" s="17"/>
      <c r="BE118" s="17"/>
      <c r="BF118" s="15"/>
      <c r="BG118" s="15" t="s">
        <v>2548</v>
      </c>
      <c r="BH118" s="15" t="s">
        <v>2548</v>
      </c>
      <c r="BI118" s="15" t="s">
        <v>3259</v>
      </c>
      <c r="BJ118" s="15"/>
      <c r="BK118" s="15" t="s">
        <v>2550</v>
      </c>
      <c r="BL118" s="15" t="s">
        <v>3451</v>
      </c>
      <c r="BM118" s="15" t="s">
        <v>3637</v>
      </c>
      <c r="BN118" s="18">
        <v>45769</v>
      </c>
      <c r="BO118" s="15" t="s">
        <v>2525</v>
      </c>
      <c r="BP118" s="18"/>
      <c r="BQ118" s="18">
        <v>30641</v>
      </c>
      <c r="BR118" s="17"/>
      <c r="BS118" s="18"/>
      <c r="BT118" s="15"/>
      <c r="BU118" s="18"/>
      <c r="BV118" s="15"/>
      <c r="BW118" s="18"/>
      <c r="BX118" s="17"/>
      <c r="BY118" s="15"/>
      <c r="BZ118" s="15"/>
      <c r="CA118" s="15"/>
      <c r="CB118" s="15"/>
      <c r="CC118" s="15"/>
      <c r="CD118" s="17" t="s">
        <v>2526</v>
      </c>
      <c r="CE118" s="15"/>
      <c r="CF118" s="17" t="s">
        <v>2518</v>
      </c>
      <c r="CG118" s="17">
        <v>6.38</v>
      </c>
      <c r="CH118" s="17">
        <v>13.163130000000001</v>
      </c>
      <c r="CI118" s="17">
        <v>2.34137</v>
      </c>
      <c r="CJ118" s="17">
        <v>-19.221520000000002</v>
      </c>
      <c r="CK118" s="17">
        <v>-7.2638299999999996</v>
      </c>
      <c r="CL118" s="17">
        <v>-0.28909000000000001</v>
      </c>
      <c r="CM118" s="17">
        <v>13.52277</v>
      </c>
      <c r="CN118" s="17">
        <v>10.698090000000001</v>
      </c>
    </row>
    <row r="119" spans="1:92" s="2" customFormat="1" ht="18.75" x14ac:dyDescent="0.3">
      <c r="A119" s="15" t="s">
        <v>1118</v>
      </c>
      <c r="B119" s="15" t="s">
        <v>3731</v>
      </c>
      <c r="C119" s="15" t="s">
        <v>3732</v>
      </c>
      <c r="D119" s="16" t="s">
        <v>3733</v>
      </c>
      <c r="E119" s="15" t="s">
        <v>3013</v>
      </c>
      <c r="F119" s="15" t="s">
        <v>2533</v>
      </c>
      <c r="G119" s="15" t="s">
        <v>2533</v>
      </c>
      <c r="H119" s="15" t="s">
        <v>2533</v>
      </c>
      <c r="I119" s="15" t="s">
        <v>3734</v>
      </c>
      <c r="J119" s="15" t="s">
        <v>3735</v>
      </c>
      <c r="K119" s="15" t="s">
        <v>3736</v>
      </c>
      <c r="L119" s="17" t="s">
        <v>3994</v>
      </c>
      <c r="M119" s="15"/>
      <c r="N119" s="18"/>
      <c r="O119" s="15"/>
      <c r="P119" s="17"/>
      <c r="Q119" s="15" t="s">
        <v>2983</v>
      </c>
      <c r="R119" s="18">
        <v>45835</v>
      </c>
      <c r="S119" s="17">
        <v>348.61</v>
      </c>
      <c r="T119" s="17">
        <v>681009.73430000001</v>
      </c>
      <c r="U119" s="17">
        <v>2.8500000000000001E-2</v>
      </c>
      <c r="V119" s="17">
        <v>36.702513000000003</v>
      </c>
      <c r="W119" s="17">
        <v>375.51</v>
      </c>
      <c r="X119" s="17">
        <v>252.7</v>
      </c>
      <c r="Y119" s="17">
        <v>1.1392483659999999</v>
      </c>
      <c r="Z119" s="18">
        <v>45790</v>
      </c>
      <c r="AA119" s="17">
        <v>0.59</v>
      </c>
      <c r="AB119" s="16" t="s">
        <v>3995</v>
      </c>
      <c r="AC119" s="16" t="s">
        <v>3996</v>
      </c>
      <c r="AD119" s="16" t="s">
        <v>3995</v>
      </c>
      <c r="AE119" s="16" t="s">
        <v>3737</v>
      </c>
      <c r="AF119" s="18">
        <v>45776</v>
      </c>
      <c r="AG119" s="18">
        <v>45790</v>
      </c>
      <c r="AH119" s="18">
        <v>45810</v>
      </c>
      <c r="AI119" s="17"/>
      <c r="AJ119" s="17">
        <v>0.66</v>
      </c>
      <c r="AK119" s="17"/>
      <c r="AL119" s="17">
        <v>0.68</v>
      </c>
      <c r="AM119" s="17">
        <v>2.85</v>
      </c>
      <c r="AN119" s="17">
        <v>3.66</v>
      </c>
      <c r="AO119" s="17">
        <v>0.74560000000000004</v>
      </c>
      <c r="AP119" s="18">
        <v>45747</v>
      </c>
      <c r="AQ119" s="17">
        <v>9.9499999999999993</v>
      </c>
      <c r="AR119" s="17">
        <v>37621</v>
      </c>
      <c r="AS119" s="17">
        <v>19886</v>
      </c>
      <c r="AT119" s="17">
        <v>2.2200000000000002</v>
      </c>
      <c r="AU119" s="15" t="s">
        <v>2534</v>
      </c>
      <c r="AV119" s="17" t="s">
        <v>2517</v>
      </c>
      <c r="AW119" s="15" t="s">
        <v>2517</v>
      </c>
      <c r="AX119" s="15" t="s">
        <v>2518</v>
      </c>
      <c r="AY119" s="15" t="s">
        <v>2650</v>
      </c>
      <c r="AZ119" s="16" t="s">
        <v>3738</v>
      </c>
      <c r="BA119" s="16" t="s">
        <v>3739</v>
      </c>
      <c r="BB119" s="17"/>
      <c r="BC119" s="17"/>
      <c r="BD119" s="17"/>
      <c r="BE119" s="17"/>
      <c r="BF119" s="15"/>
      <c r="BG119" s="15" t="s">
        <v>2650</v>
      </c>
      <c r="BH119" s="15" t="s">
        <v>2651</v>
      </c>
      <c r="BI119" s="15" t="s">
        <v>2652</v>
      </c>
      <c r="BJ119" s="15"/>
      <c r="BK119" s="15" t="s">
        <v>2523</v>
      </c>
      <c r="BL119" s="15" t="s">
        <v>3408</v>
      </c>
      <c r="BM119" s="15" t="s">
        <v>3521</v>
      </c>
      <c r="BN119" s="18">
        <v>45817</v>
      </c>
      <c r="BO119" s="15" t="s">
        <v>2525</v>
      </c>
      <c r="BP119" s="18"/>
      <c r="BQ119" s="18">
        <v>39526</v>
      </c>
      <c r="BR119" s="17"/>
      <c r="BS119" s="18"/>
      <c r="BT119" s="15"/>
      <c r="BU119" s="18"/>
      <c r="BV119" s="15"/>
      <c r="BW119" s="18"/>
      <c r="BX119" s="17"/>
      <c r="BY119" s="15"/>
      <c r="BZ119" s="15"/>
      <c r="CA119" s="15"/>
      <c r="CB119" s="15"/>
      <c r="CC119" s="15"/>
      <c r="CD119" s="17" t="s">
        <v>2526</v>
      </c>
      <c r="CE119" s="15"/>
      <c r="CF119" s="17" t="s">
        <v>2518</v>
      </c>
      <c r="CG119" s="17">
        <v>0.66</v>
      </c>
      <c r="CH119" s="17">
        <v>22.216249999999999</v>
      </c>
      <c r="CI119" s="17">
        <v>26.21294</v>
      </c>
      <c r="CJ119" s="17">
        <v>-3.4031699999999998</v>
      </c>
      <c r="CK119" s="17">
        <v>-0.31317</v>
      </c>
      <c r="CL119" s="17">
        <v>17.056950000000001</v>
      </c>
      <c r="CM119" s="17">
        <v>43.209029999999998</v>
      </c>
      <c r="CN119" s="17">
        <v>16.488330000000001</v>
      </c>
    </row>
    <row r="120" spans="1:92" s="2" customFormat="1" ht="18.75" x14ac:dyDescent="0.3">
      <c r="A120" s="15" t="s">
        <v>1119</v>
      </c>
      <c r="B120" s="15" t="s">
        <v>3740</v>
      </c>
      <c r="C120" s="15" t="s">
        <v>3741</v>
      </c>
      <c r="D120" s="16" t="s">
        <v>3742</v>
      </c>
      <c r="E120" s="15" t="s">
        <v>3013</v>
      </c>
      <c r="F120" s="15" t="s">
        <v>2533</v>
      </c>
      <c r="G120" s="15" t="s">
        <v>2533</v>
      </c>
      <c r="H120" s="15" t="s">
        <v>2533</v>
      </c>
      <c r="I120" s="15" t="s">
        <v>3740</v>
      </c>
      <c r="J120" s="15" t="s">
        <v>3743</v>
      </c>
      <c r="K120" s="15" t="s">
        <v>3744</v>
      </c>
      <c r="L120" s="17" t="s">
        <v>3994</v>
      </c>
      <c r="M120" s="15"/>
      <c r="N120" s="18"/>
      <c r="O120" s="15"/>
      <c r="P120" s="17"/>
      <c r="Q120" s="15" t="s">
        <v>3682</v>
      </c>
      <c r="R120" s="18">
        <v>45835</v>
      </c>
      <c r="S120" s="17">
        <v>97.27</v>
      </c>
      <c r="T120" s="17">
        <v>776255.27480000001</v>
      </c>
      <c r="U120" s="17">
        <v>2.41E-2</v>
      </c>
      <c r="V120" s="17">
        <v>42.188034000000002</v>
      </c>
      <c r="W120" s="17">
        <v>105.3</v>
      </c>
      <c r="X120" s="17">
        <v>66.67</v>
      </c>
      <c r="Y120" s="17">
        <v>1.5198437499999999</v>
      </c>
      <c r="Z120" s="18">
        <v>46003</v>
      </c>
      <c r="AA120" s="17">
        <v>0.23499999999999999</v>
      </c>
      <c r="AB120" s="16" t="s">
        <v>3745</v>
      </c>
      <c r="AC120" s="16" t="s">
        <v>3746</v>
      </c>
      <c r="AD120" s="16" t="s">
        <v>3745</v>
      </c>
      <c r="AE120" s="16" t="s">
        <v>3747</v>
      </c>
      <c r="AF120" s="18">
        <v>45708</v>
      </c>
      <c r="AG120" s="18">
        <v>46003</v>
      </c>
      <c r="AH120" s="18">
        <v>46027</v>
      </c>
      <c r="AI120" s="17"/>
      <c r="AJ120" s="17">
        <v>0.91</v>
      </c>
      <c r="AK120" s="17"/>
      <c r="AL120" s="17">
        <v>0.97</v>
      </c>
      <c r="AM120" s="17">
        <v>2.41</v>
      </c>
      <c r="AN120" s="17">
        <v>2.69</v>
      </c>
      <c r="AO120" s="17">
        <v>1.3018000000000001</v>
      </c>
      <c r="AP120" s="18">
        <v>45777</v>
      </c>
      <c r="AQ120" s="17">
        <v>2.34</v>
      </c>
      <c r="AR120" s="17">
        <v>685086</v>
      </c>
      <c r="AS120" s="17">
        <v>18819</v>
      </c>
      <c r="AT120" s="17">
        <v>0.85750000000000004</v>
      </c>
      <c r="AU120" s="15" t="s">
        <v>2534</v>
      </c>
      <c r="AV120" s="17" t="s">
        <v>2517</v>
      </c>
      <c r="AW120" s="15" t="s">
        <v>2517</v>
      </c>
      <c r="AX120" s="15" t="s">
        <v>2518</v>
      </c>
      <c r="AY120" s="15" t="s">
        <v>2519</v>
      </c>
      <c r="AZ120" s="16" t="s">
        <v>3748</v>
      </c>
      <c r="BA120" s="16" t="s">
        <v>3749</v>
      </c>
      <c r="BB120" s="17"/>
      <c r="BC120" s="17"/>
      <c r="BD120" s="17"/>
      <c r="BE120" s="17"/>
      <c r="BF120" s="15"/>
      <c r="BG120" s="15" t="s">
        <v>2618</v>
      </c>
      <c r="BH120" s="15" t="s">
        <v>2858</v>
      </c>
      <c r="BI120" s="15" t="s">
        <v>3407</v>
      </c>
      <c r="BJ120" s="15"/>
      <c r="BK120" s="15" t="s">
        <v>2523</v>
      </c>
      <c r="BL120" s="15" t="s">
        <v>3509</v>
      </c>
      <c r="BM120" s="15" t="s">
        <v>3666</v>
      </c>
      <c r="BN120" s="18">
        <v>45807</v>
      </c>
      <c r="BO120" s="15" t="s">
        <v>2525</v>
      </c>
      <c r="BP120" s="18"/>
      <c r="BQ120" s="18">
        <v>25842</v>
      </c>
      <c r="BR120" s="17"/>
      <c r="BS120" s="18"/>
      <c r="BT120" s="15"/>
      <c r="BU120" s="18"/>
      <c r="BV120" s="15"/>
      <c r="BW120" s="18"/>
      <c r="BX120" s="17"/>
      <c r="BY120" s="15"/>
      <c r="BZ120" s="15"/>
      <c r="CA120" s="15"/>
      <c r="CB120" s="15"/>
      <c r="CC120" s="15"/>
      <c r="CD120" s="17" t="s">
        <v>2573</v>
      </c>
      <c r="CE120" s="15"/>
      <c r="CF120" s="17" t="s">
        <v>2518</v>
      </c>
      <c r="CG120" s="17">
        <v>0.91</v>
      </c>
      <c r="CH120" s="17">
        <v>73.510940000000005</v>
      </c>
      <c r="CI120" s="17">
        <v>12.793570000000001</v>
      </c>
      <c r="CJ120" s="17">
        <v>-0.45615</v>
      </c>
      <c r="CK120" s="17">
        <v>1.9008</v>
      </c>
      <c r="CL120" s="17">
        <v>23.115110000000001</v>
      </c>
      <c r="CM120" s="17">
        <v>29.855070000000001</v>
      </c>
      <c r="CN120" s="17">
        <v>-3.5645600000000002</v>
      </c>
    </row>
    <row r="121" spans="1:92" s="2" customFormat="1" ht="18.75" x14ac:dyDescent="0.3">
      <c r="A121" s="15" t="s">
        <v>1104</v>
      </c>
      <c r="B121" s="15" t="s">
        <v>3638</v>
      </c>
      <c r="C121" s="15" t="s">
        <v>3639</v>
      </c>
      <c r="D121" s="16" t="s">
        <v>3640</v>
      </c>
      <c r="E121" s="15" t="s">
        <v>3013</v>
      </c>
      <c r="F121" s="15" t="s">
        <v>2533</v>
      </c>
      <c r="G121" s="15" t="s">
        <v>2533</v>
      </c>
      <c r="H121" s="15" t="s">
        <v>2533</v>
      </c>
      <c r="I121" s="15" t="s">
        <v>3638</v>
      </c>
      <c r="J121" s="15" t="s">
        <v>3641</v>
      </c>
      <c r="K121" s="15" t="s">
        <v>3642</v>
      </c>
      <c r="L121" s="17" t="s">
        <v>3994</v>
      </c>
      <c r="M121" s="15"/>
      <c r="N121" s="18"/>
      <c r="O121" s="15"/>
      <c r="P121" s="17"/>
      <c r="Q121" s="15" t="s">
        <v>3002</v>
      </c>
      <c r="R121" s="18">
        <v>45835</v>
      </c>
      <c r="S121" s="17">
        <v>122.34</v>
      </c>
      <c r="T121" s="17">
        <v>219936.2837</v>
      </c>
      <c r="U121" s="17">
        <v>4.0099999999999997E-2</v>
      </c>
      <c r="V121" s="17">
        <v>23.069388</v>
      </c>
      <c r="W121" s="17">
        <v>122.94</v>
      </c>
      <c r="X121" s="17">
        <v>80.099999999999994</v>
      </c>
      <c r="Y121" s="17">
        <v>1.0195000000000001</v>
      </c>
      <c r="Z121" s="18">
        <v>45832</v>
      </c>
      <c r="AA121" s="17">
        <v>0.5</v>
      </c>
      <c r="AB121" s="16" t="s">
        <v>3643</v>
      </c>
      <c r="AC121" s="16" t="s">
        <v>3644</v>
      </c>
      <c r="AD121" s="16" t="s">
        <v>3643</v>
      </c>
      <c r="AE121" s="16" t="s">
        <v>3645</v>
      </c>
      <c r="AF121" s="18">
        <v>45630</v>
      </c>
      <c r="AG121" s="18">
        <v>45832</v>
      </c>
      <c r="AH121" s="18">
        <v>45861</v>
      </c>
      <c r="AI121" s="17"/>
      <c r="AJ121" s="17">
        <v>0.82</v>
      </c>
      <c r="AK121" s="17"/>
      <c r="AL121" s="17">
        <v>0.82</v>
      </c>
      <c r="AM121" s="17">
        <v>4.01</v>
      </c>
      <c r="AN121" s="17">
        <v>5.16</v>
      </c>
      <c r="AO121" s="17">
        <v>0.72450000000000003</v>
      </c>
      <c r="AP121" s="18">
        <v>45747</v>
      </c>
      <c r="AQ121" s="17">
        <v>4.9000000000000004</v>
      </c>
      <c r="AR121" s="17">
        <v>94040</v>
      </c>
      <c r="AS121" s="17">
        <v>8910</v>
      </c>
      <c r="AT121" s="17">
        <v>0.95</v>
      </c>
      <c r="AU121" s="15" t="s">
        <v>2534</v>
      </c>
      <c r="AV121" s="17" t="s">
        <v>2517</v>
      </c>
      <c r="AW121" s="15" t="s">
        <v>2517</v>
      </c>
      <c r="AX121" s="15" t="s">
        <v>2518</v>
      </c>
      <c r="AY121" s="15" t="s">
        <v>2999</v>
      </c>
      <c r="AZ121" s="16" t="s">
        <v>3646</v>
      </c>
      <c r="BA121" s="16" t="s">
        <v>3647</v>
      </c>
      <c r="BB121" s="17"/>
      <c r="BC121" s="17"/>
      <c r="BD121" s="17"/>
      <c r="BE121" s="17"/>
      <c r="BF121" s="15"/>
      <c r="BG121" s="15" t="s">
        <v>2618</v>
      </c>
      <c r="BH121" s="15" t="s">
        <v>3000</v>
      </c>
      <c r="BI121" s="15" t="s">
        <v>3002</v>
      </c>
      <c r="BJ121" s="15"/>
      <c r="BK121" s="15" t="s">
        <v>2550</v>
      </c>
      <c r="BL121" s="15" t="s">
        <v>3509</v>
      </c>
      <c r="BM121" s="15" t="s">
        <v>3648</v>
      </c>
      <c r="BN121" s="18">
        <v>45784</v>
      </c>
      <c r="BO121" s="15" t="s">
        <v>2525</v>
      </c>
      <c r="BP121" s="18"/>
      <c r="BQ121" s="18">
        <v>22648</v>
      </c>
      <c r="BR121" s="17"/>
      <c r="BS121" s="18"/>
      <c r="BT121" s="15"/>
      <c r="BU121" s="18"/>
      <c r="BV121" s="15"/>
      <c r="BW121" s="18"/>
      <c r="BX121" s="17"/>
      <c r="BY121" s="15"/>
      <c r="BZ121" s="15"/>
      <c r="CA121" s="15"/>
      <c r="CB121" s="15"/>
      <c r="CC121" s="15"/>
      <c r="CD121" s="17" t="s">
        <v>2526</v>
      </c>
      <c r="CE121" s="15"/>
      <c r="CF121" s="17" t="s">
        <v>2518</v>
      </c>
      <c r="CG121" s="17">
        <v>0.82</v>
      </c>
      <c r="CH121" s="17">
        <v>24.377009999999999</v>
      </c>
      <c r="CI121" s="17">
        <v>4.2702600000000004</v>
      </c>
      <c r="CJ121" s="17">
        <v>-43.908580000000001</v>
      </c>
      <c r="CK121" s="17">
        <v>-14.510429999999999</v>
      </c>
      <c r="CL121" s="17">
        <v>25.271380000000001</v>
      </c>
      <c r="CM121" s="17">
        <v>33.506610000000002</v>
      </c>
      <c r="CN121" s="17">
        <v>3.59036</v>
      </c>
    </row>
    <row r="122" spans="1:92" s="2" customFormat="1" ht="18.75" x14ac:dyDescent="0.3">
      <c r="A122" s="15" t="s">
        <v>1076</v>
      </c>
      <c r="B122" s="15" t="s">
        <v>3398</v>
      </c>
      <c r="C122" s="15" t="s">
        <v>3399</v>
      </c>
      <c r="D122" s="16" t="s">
        <v>3400</v>
      </c>
      <c r="E122" s="15" t="s">
        <v>3388</v>
      </c>
      <c r="F122" s="15" t="s">
        <v>2533</v>
      </c>
      <c r="G122" s="15" t="s">
        <v>2533</v>
      </c>
      <c r="H122" s="15" t="s">
        <v>2533</v>
      </c>
      <c r="I122" s="15" t="s">
        <v>3398</v>
      </c>
      <c r="J122" s="15" t="s">
        <v>3401</v>
      </c>
      <c r="K122" s="15" t="s">
        <v>3402</v>
      </c>
      <c r="L122" s="17" t="s">
        <v>3994</v>
      </c>
      <c r="M122" s="15"/>
      <c r="N122" s="18"/>
      <c r="O122" s="15"/>
      <c r="P122" s="17"/>
      <c r="Q122" s="15" t="s">
        <v>3403</v>
      </c>
      <c r="R122" s="18">
        <v>45835</v>
      </c>
      <c r="S122" s="17">
        <v>223.3</v>
      </c>
      <c r="T122" s="17">
        <v>2370631.4925000002</v>
      </c>
      <c r="U122" s="17">
        <v>2.75E-2</v>
      </c>
      <c r="V122" s="17">
        <v>33.389251000000002</v>
      </c>
      <c r="W122" s="17">
        <v>242.52</v>
      </c>
      <c r="X122" s="17">
        <v>151.61000000000001</v>
      </c>
      <c r="Y122" s="17">
        <v>0.93041666670000001</v>
      </c>
      <c r="Z122" s="18"/>
      <c r="AA122" s="17"/>
      <c r="AB122" s="16"/>
      <c r="AC122" s="16"/>
      <c r="AD122" s="16"/>
      <c r="AE122" s="16" t="s">
        <v>3404</v>
      </c>
      <c r="AF122" s="18"/>
      <c r="AG122" s="18"/>
      <c r="AH122" s="18"/>
      <c r="AI122" s="17"/>
      <c r="AJ122" s="17"/>
      <c r="AK122" s="17"/>
      <c r="AL122" s="17"/>
      <c r="AM122" s="17">
        <v>2.75</v>
      </c>
      <c r="AN122" s="17">
        <v>2.89</v>
      </c>
      <c r="AO122" s="17">
        <v>2.8464</v>
      </c>
      <c r="AP122" s="18">
        <v>45747</v>
      </c>
      <c r="AQ122" s="17">
        <v>6.14</v>
      </c>
      <c r="AR122" s="17">
        <v>650313</v>
      </c>
      <c r="AS122" s="17">
        <v>65944</v>
      </c>
      <c r="AT122" s="17"/>
      <c r="AU122" s="15" t="s">
        <v>2534</v>
      </c>
      <c r="AV122" s="17" t="s">
        <v>2517</v>
      </c>
      <c r="AW122" s="15" t="s">
        <v>2517</v>
      </c>
      <c r="AX122" s="15" t="s">
        <v>2518</v>
      </c>
      <c r="AY122" s="15" t="s">
        <v>2785</v>
      </c>
      <c r="AZ122" s="16" t="s">
        <v>3405</v>
      </c>
      <c r="BA122" s="16" t="s">
        <v>3406</v>
      </c>
      <c r="BB122" s="17"/>
      <c r="BC122" s="17"/>
      <c r="BD122" s="17"/>
      <c r="BE122" s="17"/>
      <c r="BF122" s="15"/>
      <c r="BG122" s="15" t="s">
        <v>2618</v>
      </c>
      <c r="BH122" s="15" t="s">
        <v>2858</v>
      </c>
      <c r="BI122" s="15" t="s">
        <v>3407</v>
      </c>
      <c r="BJ122" s="15"/>
      <c r="BK122" s="15" t="s">
        <v>2523</v>
      </c>
      <c r="BL122" s="15" t="s">
        <v>3408</v>
      </c>
      <c r="BM122" s="15" t="s">
        <v>3409</v>
      </c>
      <c r="BN122" s="18">
        <v>45695</v>
      </c>
      <c r="BO122" s="15" t="s">
        <v>2525</v>
      </c>
      <c r="BP122" s="18">
        <v>41040</v>
      </c>
      <c r="BQ122" s="18">
        <v>35565</v>
      </c>
      <c r="BR122" s="17"/>
      <c r="BS122" s="18"/>
      <c r="BT122" s="15"/>
      <c r="BU122" s="18"/>
      <c r="BV122" s="15"/>
      <c r="BW122" s="18"/>
      <c r="BX122" s="17"/>
      <c r="BY122" s="15"/>
      <c r="BZ122" s="15"/>
      <c r="CA122" s="15"/>
      <c r="CB122" s="15"/>
      <c r="CC122" s="15"/>
      <c r="CD122" s="17" t="s">
        <v>2573</v>
      </c>
      <c r="CE122" s="15" t="s">
        <v>2530</v>
      </c>
      <c r="CF122" s="17" t="s">
        <v>2518</v>
      </c>
      <c r="CG122" s="17"/>
      <c r="CH122" s="17">
        <v>44.392519999999998</v>
      </c>
      <c r="CI122" s="17">
        <v>80.880949999999999</v>
      </c>
      <c r="CJ122" s="17">
        <v>-49.615220000000001</v>
      </c>
      <c r="CK122" s="17">
        <v>2.3767800000000001</v>
      </c>
      <c r="CL122" s="17">
        <v>76.256060000000005</v>
      </c>
      <c r="CM122" s="17">
        <v>23.027760000000001</v>
      </c>
      <c r="CN122" s="17">
        <v>28.43168</v>
      </c>
    </row>
    <row r="123" spans="1:92" s="2" customFormat="1" ht="18.75" x14ac:dyDescent="0.3">
      <c r="A123" s="15" t="s">
        <v>1079</v>
      </c>
      <c r="B123" s="15" t="s">
        <v>3429</v>
      </c>
      <c r="C123" s="15" t="s">
        <v>3430</v>
      </c>
      <c r="D123" s="16" t="s">
        <v>3431</v>
      </c>
      <c r="E123" s="15" t="s">
        <v>3388</v>
      </c>
      <c r="F123" s="15" t="s">
        <v>2533</v>
      </c>
      <c r="G123" s="15" t="s">
        <v>2533</v>
      </c>
      <c r="H123" s="15" t="s">
        <v>2533</v>
      </c>
      <c r="I123" s="15" t="s">
        <v>3429</v>
      </c>
      <c r="J123" s="15" t="s">
        <v>3432</v>
      </c>
      <c r="K123" s="15" t="s">
        <v>3433</v>
      </c>
      <c r="L123" s="17" t="s">
        <v>3994</v>
      </c>
      <c r="M123" s="15"/>
      <c r="N123" s="18"/>
      <c r="O123" s="15"/>
      <c r="P123" s="17"/>
      <c r="Q123" s="15" t="s">
        <v>3434</v>
      </c>
      <c r="R123" s="18">
        <v>45835</v>
      </c>
      <c r="S123" s="17">
        <v>201.08</v>
      </c>
      <c r="T123" s="17">
        <v>3003295.8920999998</v>
      </c>
      <c r="U123" s="17">
        <v>3.1899999999999998E-2</v>
      </c>
      <c r="V123" s="17">
        <v>31.285046999999999</v>
      </c>
      <c r="W123" s="17">
        <v>260.10000000000002</v>
      </c>
      <c r="X123" s="17">
        <v>169.21010000000001</v>
      </c>
      <c r="Y123" s="17">
        <v>1.0054000000000001</v>
      </c>
      <c r="Z123" s="18">
        <v>45789</v>
      </c>
      <c r="AA123" s="17">
        <v>0.26</v>
      </c>
      <c r="AB123" s="16" t="s">
        <v>4019</v>
      </c>
      <c r="AC123" s="16" t="s">
        <v>4020</v>
      </c>
      <c r="AD123" s="16" t="s">
        <v>4019</v>
      </c>
      <c r="AE123" s="16" t="s">
        <v>3435</v>
      </c>
      <c r="AF123" s="18">
        <v>45778</v>
      </c>
      <c r="AG123" s="18">
        <v>45789</v>
      </c>
      <c r="AH123" s="18">
        <v>45792</v>
      </c>
      <c r="AI123" s="17"/>
      <c r="AJ123" s="17">
        <v>0.5</v>
      </c>
      <c r="AK123" s="17"/>
      <c r="AL123" s="17">
        <v>0.52</v>
      </c>
      <c r="AM123" s="17">
        <v>3.19</v>
      </c>
      <c r="AN123" s="17">
        <v>3.97</v>
      </c>
      <c r="AO123" s="17">
        <v>3.9800000000000002E-2</v>
      </c>
      <c r="AP123" s="18">
        <v>45747</v>
      </c>
      <c r="AQ123" s="17">
        <v>6.42</v>
      </c>
      <c r="AR123" s="17">
        <v>400366</v>
      </c>
      <c r="AS123" s="17">
        <v>97294</v>
      </c>
      <c r="AT123" s="17">
        <v>1</v>
      </c>
      <c r="AU123" s="15" t="s">
        <v>2534</v>
      </c>
      <c r="AV123" s="17" t="s">
        <v>2517</v>
      </c>
      <c r="AW123" s="15" t="s">
        <v>2517</v>
      </c>
      <c r="AX123" s="15" t="s">
        <v>2518</v>
      </c>
      <c r="AY123" s="15" t="s">
        <v>2617</v>
      </c>
      <c r="AZ123" s="16" t="s">
        <v>3436</v>
      </c>
      <c r="BA123" s="16" t="s">
        <v>3437</v>
      </c>
      <c r="BB123" s="17"/>
      <c r="BC123" s="17"/>
      <c r="BD123" s="17"/>
      <c r="BE123" s="17"/>
      <c r="BF123" s="15"/>
      <c r="BG123" s="15" t="s">
        <v>2617</v>
      </c>
      <c r="BH123" s="15" t="s">
        <v>3103</v>
      </c>
      <c r="BI123" s="15" t="s">
        <v>3438</v>
      </c>
      <c r="BJ123" s="15"/>
      <c r="BK123" s="15" t="s">
        <v>2523</v>
      </c>
      <c r="BL123" s="15" t="s">
        <v>3408</v>
      </c>
      <c r="BM123" s="15" t="s">
        <v>3439</v>
      </c>
      <c r="BN123" s="18">
        <v>45806</v>
      </c>
      <c r="BO123" s="15" t="s">
        <v>2525</v>
      </c>
      <c r="BP123" s="18">
        <v>41040</v>
      </c>
      <c r="BQ123" s="18">
        <v>29567</v>
      </c>
      <c r="BR123" s="17">
        <v>28.75</v>
      </c>
      <c r="BS123" s="18"/>
      <c r="BT123" s="15"/>
      <c r="BU123" s="18"/>
      <c r="BV123" s="15"/>
      <c r="BW123" s="18"/>
      <c r="BX123" s="17"/>
      <c r="BY123" s="15"/>
      <c r="BZ123" s="15"/>
      <c r="CA123" s="15"/>
      <c r="CB123" s="15"/>
      <c r="CC123" s="15"/>
      <c r="CD123" s="17" t="s">
        <v>2526</v>
      </c>
      <c r="CE123" s="15" t="s">
        <v>2530</v>
      </c>
      <c r="CF123" s="17" t="s">
        <v>2518</v>
      </c>
      <c r="CG123" s="17">
        <v>0.5</v>
      </c>
      <c r="CH123" s="17">
        <v>30.582249999999998</v>
      </c>
      <c r="CI123" s="17">
        <v>48.91095</v>
      </c>
      <c r="CJ123" s="17">
        <v>-26.316379999999999</v>
      </c>
      <c r="CK123" s="17">
        <v>34.475090000000002</v>
      </c>
      <c r="CL123" s="17">
        <v>81.845730000000003</v>
      </c>
      <c r="CM123" s="17">
        <v>88.087990000000005</v>
      </c>
      <c r="CN123" s="17">
        <v>-5.1232100000000003</v>
      </c>
    </row>
    <row r="124" spans="1:92" s="2" customFormat="1" ht="18.75" x14ac:dyDescent="0.3">
      <c r="A124" s="15" t="s">
        <v>1102</v>
      </c>
      <c r="B124" s="15" t="s">
        <v>3621</v>
      </c>
      <c r="C124" s="15" t="s">
        <v>3622</v>
      </c>
      <c r="D124" s="16" t="s">
        <v>3623</v>
      </c>
      <c r="E124" s="15" t="s">
        <v>3388</v>
      </c>
      <c r="F124" s="15" t="s">
        <v>2533</v>
      </c>
      <c r="G124" s="15" t="s">
        <v>2533</v>
      </c>
      <c r="H124" s="15" t="s">
        <v>2533</v>
      </c>
      <c r="I124" s="15" t="s">
        <v>3621</v>
      </c>
      <c r="J124" s="15" t="s">
        <v>3624</v>
      </c>
      <c r="K124" s="15" t="s">
        <v>3625</v>
      </c>
      <c r="L124" s="17" t="s">
        <v>3994</v>
      </c>
      <c r="M124" s="15"/>
      <c r="N124" s="18"/>
      <c r="O124" s="15"/>
      <c r="P124" s="17"/>
      <c r="Q124" s="15" t="s">
        <v>2649</v>
      </c>
      <c r="R124" s="18">
        <v>45835</v>
      </c>
      <c r="S124" s="17">
        <v>495.94</v>
      </c>
      <c r="T124" s="17">
        <v>3686095.8043999998</v>
      </c>
      <c r="U124" s="17">
        <v>2.6100000000000002E-2</v>
      </c>
      <c r="V124" s="17">
        <v>35.576506999999999</v>
      </c>
      <c r="W124" s="17">
        <v>499.3</v>
      </c>
      <c r="X124" s="17">
        <v>344.79</v>
      </c>
      <c r="Y124" s="17">
        <v>0.98205940589999996</v>
      </c>
      <c r="Z124" s="18">
        <v>45890</v>
      </c>
      <c r="AA124" s="17">
        <v>0.83</v>
      </c>
      <c r="AB124" s="16" t="s">
        <v>4147</v>
      </c>
      <c r="AC124" s="16" t="s">
        <v>4148</v>
      </c>
      <c r="AD124" s="16" t="s">
        <v>4147</v>
      </c>
      <c r="AE124" s="16" t="s">
        <v>3626</v>
      </c>
      <c r="AF124" s="18">
        <v>45818</v>
      </c>
      <c r="AG124" s="18">
        <v>45890</v>
      </c>
      <c r="AH124" s="18">
        <v>45911</v>
      </c>
      <c r="AI124" s="17"/>
      <c r="AJ124" s="17">
        <v>0.65</v>
      </c>
      <c r="AK124" s="17"/>
      <c r="AL124" s="17">
        <v>0.67</v>
      </c>
      <c r="AM124" s="17">
        <v>2.61</v>
      </c>
      <c r="AN124" s="17">
        <v>3.03</v>
      </c>
      <c r="AO124" s="17">
        <v>-0.30359999999999998</v>
      </c>
      <c r="AP124" s="18">
        <v>45747</v>
      </c>
      <c r="AQ124" s="17">
        <v>12.94</v>
      </c>
      <c r="AR124" s="17">
        <v>270010</v>
      </c>
      <c r="AS124" s="17">
        <v>96635</v>
      </c>
      <c r="AT124" s="17">
        <v>3.16</v>
      </c>
      <c r="AU124" s="15" t="s">
        <v>2534</v>
      </c>
      <c r="AV124" s="17" t="s">
        <v>2517</v>
      </c>
      <c r="AW124" s="15" t="s">
        <v>2517</v>
      </c>
      <c r="AX124" s="15" t="s">
        <v>2518</v>
      </c>
      <c r="AY124" s="15" t="s">
        <v>2617</v>
      </c>
      <c r="AZ124" s="16" t="s">
        <v>3627</v>
      </c>
      <c r="BA124" s="16" t="s">
        <v>3628</v>
      </c>
      <c r="BB124" s="17"/>
      <c r="BC124" s="17"/>
      <c r="BD124" s="17"/>
      <c r="BE124" s="17"/>
      <c r="BF124" s="15"/>
      <c r="BG124" s="15" t="s">
        <v>2617</v>
      </c>
      <c r="BH124" s="15" t="s">
        <v>3103</v>
      </c>
      <c r="BI124" s="15" t="s">
        <v>3104</v>
      </c>
      <c r="BJ124" s="15"/>
      <c r="BK124" s="15" t="s">
        <v>2523</v>
      </c>
      <c r="BL124" s="15" t="s">
        <v>3392</v>
      </c>
      <c r="BM124" s="15" t="s">
        <v>3409</v>
      </c>
      <c r="BN124" s="18">
        <v>45777</v>
      </c>
      <c r="BO124" s="15" t="s">
        <v>2525</v>
      </c>
      <c r="BP124" s="18">
        <v>41040</v>
      </c>
      <c r="BQ124" s="18">
        <v>31484</v>
      </c>
      <c r="BR124" s="17">
        <v>28</v>
      </c>
      <c r="BS124" s="18"/>
      <c r="BT124" s="15"/>
      <c r="BU124" s="18"/>
      <c r="BV124" s="15"/>
      <c r="BW124" s="18"/>
      <c r="BX124" s="17"/>
      <c r="BY124" s="15"/>
      <c r="BZ124" s="15"/>
      <c r="CA124" s="15"/>
      <c r="CB124" s="15"/>
      <c r="CC124" s="15"/>
      <c r="CD124" s="17" t="s">
        <v>2526</v>
      </c>
      <c r="CE124" s="15" t="s">
        <v>2530</v>
      </c>
      <c r="CF124" s="17" t="s">
        <v>2518</v>
      </c>
      <c r="CG124" s="17">
        <v>0.65</v>
      </c>
      <c r="CH124" s="17">
        <v>12.908200000000001</v>
      </c>
      <c r="CI124" s="17">
        <v>57.964309999999998</v>
      </c>
      <c r="CJ124" s="17">
        <v>-27.93768</v>
      </c>
      <c r="CK124" s="17">
        <v>52.243499999999997</v>
      </c>
      <c r="CL124" s="17">
        <v>42.365250000000003</v>
      </c>
      <c r="CM124" s="17">
        <v>57.123170000000002</v>
      </c>
      <c r="CN124" s="17">
        <v>20.750530000000001</v>
      </c>
    </row>
    <row r="125" spans="1:92" s="2" customFormat="1" ht="18.75" x14ac:dyDescent="0.3">
      <c r="A125" s="15" t="s">
        <v>1121</v>
      </c>
      <c r="B125" s="15" t="s">
        <v>3758</v>
      </c>
      <c r="C125" s="15" t="s">
        <v>3759</v>
      </c>
      <c r="D125" s="16" t="s">
        <v>3760</v>
      </c>
      <c r="E125" s="15" t="s">
        <v>2657</v>
      </c>
      <c r="F125" s="15" t="s">
        <v>2528</v>
      </c>
      <c r="G125" s="15" t="s">
        <v>2528</v>
      </c>
      <c r="H125" s="15" t="s">
        <v>2528</v>
      </c>
      <c r="I125" s="15" t="s">
        <v>3758</v>
      </c>
      <c r="J125" s="15" t="s">
        <v>3761</v>
      </c>
      <c r="K125" s="15" t="s">
        <v>3762</v>
      </c>
      <c r="L125" s="17" t="s">
        <v>3994</v>
      </c>
      <c r="M125" s="15"/>
      <c r="N125" s="18"/>
      <c r="O125" s="15"/>
      <c r="P125" s="17"/>
      <c r="Q125" s="15" t="s">
        <v>3030</v>
      </c>
      <c r="R125" s="18">
        <v>45835</v>
      </c>
      <c r="S125" s="17">
        <v>18.62</v>
      </c>
      <c r="T125" s="17">
        <v>54574.552000000003</v>
      </c>
      <c r="U125" s="17">
        <v>3.44E-2</v>
      </c>
      <c r="V125" s="17">
        <v>29.664587000000001</v>
      </c>
      <c r="W125" s="17">
        <v>19.984999999999999</v>
      </c>
      <c r="X125" s="17">
        <v>11.27</v>
      </c>
      <c r="Y125" s="17">
        <v>0.82755555560000005</v>
      </c>
      <c r="Z125" s="18">
        <v>45764</v>
      </c>
      <c r="AA125" s="17">
        <v>0.20599999999999999</v>
      </c>
      <c r="AB125" s="16" t="s">
        <v>3763</v>
      </c>
      <c r="AC125" s="16" t="s">
        <v>3764</v>
      </c>
      <c r="AD125" s="16" t="s">
        <v>3763</v>
      </c>
      <c r="AE125" s="16" t="s">
        <v>3765</v>
      </c>
      <c r="AF125" s="18">
        <v>45707</v>
      </c>
      <c r="AG125" s="18">
        <v>45769</v>
      </c>
      <c r="AH125" s="18">
        <v>45810</v>
      </c>
      <c r="AI125" s="17"/>
      <c r="AJ125" s="17">
        <v>1.77</v>
      </c>
      <c r="AK125" s="17"/>
      <c r="AL125" s="17">
        <v>1.77</v>
      </c>
      <c r="AM125" s="17">
        <v>3.44</v>
      </c>
      <c r="AN125" s="17">
        <v>2.2000000000000002</v>
      </c>
      <c r="AO125" s="17">
        <v>-1.351</v>
      </c>
      <c r="AP125" s="18">
        <v>45657</v>
      </c>
      <c r="AQ125" s="17">
        <v>0.64100000000000001</v>
      </c>
      <c r="AR125" s="17">
        <v>26312</v>
      </c>
      <c r="AS125" s="17">
        <v>1956</v>
      </c>
      <c r="AT125" s="17">
        <v>0.309</v>
      </c>
      <c r="AU125" s="15" t="s">
        <v>2660</v>
      </c>
      <c r="AV125" s="17" t="s">
        <v>2517</v>
      </c>
      <c r="AW125" s="15" t="s">
        <v>2517</v>
      </c>
      <c r="AX125" s="15" t="s">
        <v>2518</v>
      </c>
      <c r="AY125" s="15" t="s">
        <v>2582</v>
      </c>
      <c r="AZ125" s="16"/>
      <c r="BA125" s="16"/>
      <c r="BB125" s="17"/>
      <c r="BC125" s="17"/>
      <c r="BD125" s="17"/>
      <c r="BE125" s="17"/>
      <c r="BF125" s="15"/>
      <c r="BG125" s="15" t="s">
        <v>2587</v>
      </c>
      <c r="BH125" s="15" t="s">
        <v>3033</v>
      </c>
      <c r="BI125" s="15" t="s">
        <v>3034</v>
      </c>
      <c r="BJ125" s="15"/>
      <c r="BK125" s="15" t="s">
        <v>2632</v>
      </c>
      <c r="BL125" s="15"/>
      <c r="BM125" s="15" t="s">
        <v>2596</v>
      </c>
      <c r="BN125" s="18">
        <v>45797</v>
      </c>
      <c r="BO125" s="15" t="s">
        <v>2525</v>
      </c>
      <c r="BP125" s="18"/>
      <c r="BQ125" s="18">
        <v>29628</v>
      </c>
      <c r="BR125" s="17"/>
      <c r="BS125" s="18"/>
      <c r="BT125" s="15"/>
      <c r="BU125" s="18"/>
      <c r="BV125" s="15"/>
      <c r="BW125" s="18"/>
      <c r="BX125" s="17"/>
      <c r="BY125" s="15"/>
      <c r="BZ125" s="15"/>
      <c r="CA125" s="15"/>
      <c r="CB125" s="15"/>
      <c r="CC125" s="15"/>
      <c r="CD125" s="17" t="s">
        <v>2573</v>
      </c>
      <c r="CE125" s="15" t="s">
        <v>2664</v>
      </c>
      <c r="CF125" s="17" t="s">
        <v>2518</v>
      </c>
      <c r="CG125" s="17">
        <v>1.77</v>
      </c>
      <c r="CH125" s="17">
        <v>6.2044100000000002</v>
      </c>
      <c r="CI125" s="17">
        <v>33.014020000000002</v>
      </c>
      <c r="CJ125" s="17">
        <v>60.349220000000003</v>
      </c>
      <c r="CK125" s="17">
        <v>17.430440000000001</v>
      </c>
      <c r="CL125" s="17">
        <v>-9.3484400000000001</v>
      </c>
      <c r="CM125" s="17">
        <v>27.918119999999998</v>
      </c>
      <c r="CN125" s="17">
        <v>-16.02094</v>
      </c>
    </row>
    <row r="126" spans="1:92" s="2" customFormat="1" ht="18.75" x14ac:dyDescent="0.3">
      <c r="A126" s="15" t="s">
        <v>1122</v>
      </c>
      <c r="B126" s="15" t="s">
        <v>3766</v>
      </c>
      <c r="C126" s="15" t="s">
        <v>3767</v>
      </c>
      <c r="D126" s="16" t="s">
        <v>3768</v>
      </c>
      <c r="E126" s="15" t="s">
        <v>2657</v>
      </c>
      <c r="F126" s="15" t="s">
        <v>2528</v>
      </c>
      <c r="G126" s="15" t="s">
        <v>2528</v>
      </c>
      <c r="H126" s="15" t="s">
        <v>2528</v>
      </c>
      <c r="I126" s="15" t="s">
        <v>3766</v>
      </c>
      <c r="J126" s="15" t="s">
        <v>3769</v>
      </c>
      <c r="K126" s="15" t="s">
        <v>3770</v>
      </c>
      <c r="L126" s="17" t="s">
        <v>3994</v>
      </c>
      <c r="M126" s="15"/>
      <c r="N126" s="18"/>
      <c r="O126" s="15"/>
      <c r="P126" s="17"/>
      <c r="Q126" s="15" t="s">
        <v>3030</v>
      </c>
      <c r="R126" s="18">
        <v>45835</v>
      </c>
      <c r="S126" s="17">
        <v>9.5419999999999998</v>
      </c>
      <c r="T126" s="17">
        <v>79677.667700000005</v>
      </c>
      <c r="U126" s="17">
        <v>3.1300000000000001E-2</v>
      </c>
      <c r="V126" s="17">
        <v>28.998996000000002</v>
      </c>
      <c r="W126" s="17">
        <v>9.5419999999999998</v>
      </c>
      <c r="X126" s="17">
        <v>4.0704000000000002</v>
      </c>
      <c r="Y126" s="17">
        <v>0.99395833330000005</v>
      </c>
      <c r="Z126" s="18">
        <v>45764</v>
      </c>
      <c r="AA126" s="17">
        <v>0.06</v>
      </c>
      <c r="AB126" s="16" t="s">
        <v>3771</v>
      </c>
      <c r="AC126" s="16" t="s">
        <v>3772</v>
      </c>
      <c r="AD126" s="16" t="s">
        <v>3771</v>
      </c>
      <c r="AE126" s="16"/>
      <c r="AF126" s="18">
        <v>45715</v>
      </c>
      <c r="AG126" s="18">
        <v>45769</v>
      </c>
      <c r="AH126" s="18">
        <v>45824</v>
      </c>
      <c r="AI126" s="17"/>
      <c r="AJ126" s="17">
        <v>0.63</v>
      </c>
      <c r="AK126" s="17"/>
      <c r="AL126" s="17">
        <v>0.63</v>
      </c>
      <c r="AM126" s="17">
        <v>3.13</v>
      </c>
      <c r="AN126" s="17">
        <v>2.46</v>
      </c>
      <c r="AO126" s="17">
        <v>2.1846000000000001</v>
      </c>
      <c r="AP126" s="18">
        <v>45657</v>
      </c>
      <c r="AQ126" s="17">
        <v>0.29870000000000002</v>
      </c>
      <c r="AR126" s="17">
        <v>18909</v>
      </c>
      <c r="AS126" s="17">
        <v>2521</v>
      </c>
      <c r="AT126" s="17">
        <v>0</v>
      </c>
      <c r="AU126" s="15" t="s">
        <v>2660</v>
      </c>
      <c r="AV126" s="17" t="s">
        <v>2517</v>
      </c>
      <c r="AW126" s="15" t="s">
        <v>2517</v>
      </c>
      <c r="AX126" s="15" t="s">
        <v>2518</v>
      </c>
      <c r="AY126" s="15" t="s">
        <v>2582</v>
      </c>
      <c r="AZ126" s="16"/>
      <c r="BA126" s="16"/>
      <c r="BB126" s="17"/>
      <c r="BC126" s="17"/>
      <c r="BD126" s="17"/>
      <c r="BE126" s="17"/>
      <c r="BF126" s="15"/>
      <c r="BG126" s="15" t="s">
        <v>2587</v>
      </c>
      <c r="BH126" s="15" t="s">
        <v>3033</v>
      </c>
      <c r="BI126" s="15" t="s">
        <v>3034</v>
      </c>
      <c r="BJ126" s="15"/>
      <c r="BK126" s="15" t="s">
        <v>2632</v>
      </c>
      <c r="BL126" s="15"/>
      <c r="BM126" s="15" t="s">
        <v>2596</v>
      </c>
      <c r="BN126" s="18">
        <v>45834</v>
      </c>
      <c r="BO126" s="15" t="s">
        <v>2525</v>
      </c>
      <c r="BP126" s="18"/>
      <c r="BQ126" s="18">
        <v>31917</v>
      </c>
      <c r="BR126" s="17"/>
      <c r="BS126" s="18"/>
      <c r="BT126" s="15"/>
      <c r="BU126" s="18"/>
      <c r="BV126" s="15"/>
      <c r="BW126" s="18"/>
      <c r="BX126" s="17"/>
      <c r="BY126" s="15"/>
      <c r="BZ126" s="15"/>
      <c r="CA126" s="15"/>
      <c r="CB126" s="15"/>
      <c r="CC126" s="15"/>
      <c r="CD126" s="17" t="s">
        <v>2573</v>
      </c>
      <c r="CE126" s="15" t="s">
        <v>2664</v>
      </c>
      <c r="CF126" s="17" t="s">
        <v>2518</v>
      </c>
      <c r="CG126" s="17">
        <v>0.63</v>
      </c>
      <c r="CH126" s="17">
        <v>89.723050000000001</v>
      </c>
      <c r="CI126" s="17">
        <v>221.56649999999999</v>
      </c>
      <c r="CJ126" s="17">
        <v>-24.153649999999999</v>
      </c>
      <c r="CK126" s="17">
        <v>10.45393</v>
      </c>
      <c r="CL126" s="17">
        <v>-52.549030000000002</v>
      </c>
      <c r="CM126" s="17">
        <v>-16.27711</v>
      </c>
      <c r="CN126" s="17">
        <v>-0.62573999999999996</v>
      </c>
    </row>
    <row r="127" spans="1:92" s="2" customFormat="1" ht="18.75" x14ac:dyDescent="0.3">
      <c r="A127" s="15" t="s">
        <v>1123</v>
      </c>
      <c r="B127" s="15" t="s">
        <v>3773</v>
      </c>
      <c r="C127" s="15" t="s">
        <v>3774</v>
      </c>
      <c r="D127" s="16" t="s">
        <v>3775</v>
      </c>
      <c r="E127" s="15" t="s">
        <v>2539</v>
      </c>
      <c r="F127" s="15" t="s">
        <v>2540</v>
      </c>
      <c r="G127" s="15" t="s">
        <v>2540</v>
      </c>
      <c r="H127" s="15" t="s">
        <v>2540</v>
      </c>
      <c r="I127" s="15" t="s">
        <v>3776</v>
      </c>
      <c r="J127" s="15" t="s">
        <v>3777</v>
      </c>
      <c r="K127" s="15" t="s">
        <v>3778</v>
      </c>
      <c r="L127" s="17" t="s">
        <v>3994</v>
      </c>
      <c r="M127" s="15"/>
      <c r="N127" s="18"/>
      <c r="O127" s="15"/>
      <c r="P127" s="17"/>
      <c r="Q127" s="15" t="s">
        <v>3030</v>
      </c>
      <c r="R127" s="18">
        <v>45835</v>
      </c>
      <c r="S127" s="17">
        <v>46.63</v>
      </c>
      <c r="T127" s="17">
        <v>26879.2781</v>
      </c>
      <c r="U127" s="17">
        <v>4.0500000000000001E-2</v>
      </c>
      <c r="V127" s="17">
        <v>28.722083999999999</v>
      </c>
      <c r="W127" s="17">
        <v>56.18</v>
      </c>
      <c r="X127" s="17">
        <v>18.905000000000001</v>
      </c>
      <c r="Y127" s="17">
        <v>0.74488817890000003</v>
      </c>
      <c r="Z127" s="18">
        <v>45831</v>
      </c>
      <c r="AA127" s="17">
        <v>0.52</v>
      </c>
      <c r="AB127" s="16" t="s">
        <v>3779</v>
      </c>
      <c r="AC127" s="16" t="s">
        <v>3780</v>
      </c>
      <c r="AD127" s="16" t="s">
        <v>3781</v>
      </c>
      <c r="AE127" s="16" t="s">
        <v>3782</v>
      </c>
      <c r="AF127" s="18">
        <v>45758</v>
      </c>
      <c r="AG127" s="18">
        <v>45832</v>
      </c>
      <c r="AH127" s="18">
        <v>45833</v>
      </c>
      <c r="AI127" s="17"/>
      <c r="AJ127" s="17">
        <v>1.1200000000000001</v>
      </c>
      <c r="AK127" s="17"/>
      <c r="AL127" s="17">
        <v>1.1200000000000001</v>
      </c>
      <c r="AM127" s="17">
        <v>4.05</v>
      </c>
      <c r="AN127" s="17">
        <v>5.0999999999999996</v>
      </c>
      <c r="AO127" s="17">
        <v>-3.2372000000000001</v>
      </c>
      <c r="AP127" s="18">
        <v>45747</v>
      </c>
      <c r="AQ127" s="17">
        <v>1.742</v>
      </c>
      <c r="AR127" s="17">
        <v>18258</v>
      </c>
      <c r="AS127" s="17">
        <v>1004</v>
      </c>
      <c r="AT127" s="17">
        <v>0.28000000000000003</v>
      </c>
      <c r="AU127" s="15" t="s">
        <v>2516</v>
      </c>
      <c r="AV127" s="17" t="s">
        <v>2517</v>
      </c>
      <c r="AW127" s="15" t="s">
        <v>2517</v>
      </c>
      <c r="AX127" s="15" t="s">
        <v>2518</v>
      </c>
      <c r="AY127" s="15" t="s">
        <v>2582</v>
      </c>
      <c r="AZ127" s="16"/>
      <c r="BA127" s="16"/>
      <c r="BB127" s="17"/>
      <c r="BC127" s="17"/>
      <c r="BD127" s="17"/>
      <c r="BE127" s="17"/>
      <c r="BF127" s="15"/>
      <c r="BG127" s="15" t="s">
        <v>2587</v>
      </c>
      <c r="BH127" s="15" t="s">
        <v>3033</v>
      </c>
      <c r="BI127" s="15" t="s">
        <v>3034</v>
      </c>
      <c r="BJ127" s="15"/>
      <c r="BK127" s="15" t="s">
        <v>2632</v>
      </c>
      <c r="BL127" s="15"/>
      <c r="BM127" s="15" t="s">
        <v>2596</v>
      </c>
      <c r="BN127" s="18">
        <v>45789</v>
      </c>
      <c r="BO127" s="15" t="s">
        <v>2525</v>
      </c>
      <c r="BP127" s="18"/>
      <c r="BQ127" s="18">
        <v>38551</v>
      </c>
      <c r="BR127" s="17"/>
      <c r="BS127" s="18"/>
      <c r="BT127" s="15"/>
      <c r="BU127" s="18"/>
      <c r="BV127" s="15"/>
      <c r="BW127" s="18"/>
      <c r="BX127" s="17"/>
      <c r="BY127" s="15"/>
      <c r="BZ127" s="15"/>
      <c r="CA127" s="15"/>
      <c r="CB127" s="15"/>
      <c r="CC127" s="15"/>
      <c r="CD127" s="17" t="s">
        <v>2573</v>
      </c>
      <c r="CE127" s="15" t="s">
        <v>2552</v>
      </c>
      <c r="CF127" s="17" t="s">
        <v>2518</v>
      </c>
      <c r="CG127" s="17">
        <v>1.1200000000000001</v>
      </c>
      <c r="CH127" s="17">
        <v>75.493799999999993</v>
      </c>
      <c r="CI127" s="17">
        <v>87.034739999999999</v>
      </c>
      <c r="CJ127" s="17">
        <v>29.580950000000001</v>
      </c>
      <c r="CK127" s="17">
        <v>6.5989899999999997</v>
      </c>
      <c r="CL127" s="17">
        <v>-42.105260000000001</v>
      </c>
      <c r="CM127" s="17">
        <v>37.926540000000003</v>
      </c>
      <c r="CN127" s="17">
        <v>-21.189520000000002</v>
      </c>
    </row>
    <row r="128" spans="1:92" s="2" customFormat="1" ht="18.75" x14ac:dyDescent="0.3">
      <c r="A128" s="15" t="s">
        <v>1124</v>
      </c>
      <c r="B128" s="15" t="s">
        <v>3783</v>
      </c>
      <c r="C128" s="15" t="s">
        <v>3784</v>
      </c>
      <c r="D128" s="16" t="s">
        <v>3785</v>
      </c>
      <c r="E128" s="15" t="s">
        <v>2532</v>
      </c>
      <c r="F128" s="15" t="s">
        <v>2529</v>
      </c>
      <c r="G128" s="15" t="s">
        <v>2529</v>
      </c>
      <c r="H128" s="15" t="s">
        <v>2529</v>
      </c>
      <c r="I128" s="15" t="s">
        <v>3783</v>
      </c>
      <c r="J128" s="15" t="s">
        <v>3786</v>
      </c>
      <c r="K128" s="15" t="s">
        <v>3787</v>
      </c>
      <c r="L128" s="17" t="s">
        <v>3994</v>
      </c>
      <c r="M128" s="15"/>
      <c r="N128" s="18"/>
      <c r="O128" s="15"/>
      <c r="P128" s="17"/>
      <c r="Q128" s="15" t="s">
        <v>3030</v>
      </c>
      <c r="R128" s="18">
        <v>45835</v>
      </c>
      <c r="S128" s="17">
        <v>1751</v>
      </c>
      <c r="T128" s="17">
        <v>78135.408800000005</v>
      </c>
      <c r="U128" s="17">
        <v>1.06E-2</v>
      </c>
      <c r="V128" s="17">
        <v>101.28962900000001</v>
      </c>
      <c r="W128" s="17">
        <v>1944</v>
      </c>
      <c r="X128" s="17">
        <v>437.5</v>
      </c>
      <c r="Y128" s="17">
        <v>0.7887387387</v>
      </c>
      <c r="Z128" s="18">
        <v>43971</v>
      </c>
      <c r="AA128" s="17">
        <v>2.4</v>
      </c>
      <c r="AB128" s="16" t="s">
        <v>3788</v>
      </c>
      <c r="AC128" s="16" t="s">
        <v>3789</v>
      </c>
      <c r="AD128" s="16" t="s">
        <v>3790</v>
      </c>
      <c r="AE128" s="16"/>
      <c r="AF128" s="18">
        <v>43930</v>
      </c>
      <c r="AG128" s="18">
        <v>43972</v>
      </c>
      <c r="AH128" s="18">
        <v>43973</v>
      </c>
      <c r="AI128" s="17"/>
      <c r="AJ128" s="17">
        <v>0.46</v>
      </c>
      <c r="AK128" s="17"/>
      <c r="AL128" s="17">
        <v>0.46</v>
      </c>
      <c r="AM128" s="17">
        <v>1.06</v>
      </c>
      <c r="AN128" s="17">
        <v>1.6</v>
      </c>
      <c r="AO128" s="17">
        <v>-6.0873999999999997</v>
      </c>
      <c r="AP128" s="18">
        <v>45747</v>
      </c>
      <c r="AQ128" s="17">
        <v>16.77</v>
      </c>
      <c r="AR128" s="17">
        <v>10475</v>
      </c>
      <c r="AS128" s="17">
        <v>753</v>
      </c>
      <c r="AT128" s="17">
        <v>5.7</v>
      </c>
      <c r="AU128" s="15" t="s">
        <v>2516</v>
      </c>
      <c r="AV128" s="17" t="s">
        <v>2517</v>
      </c>
      <c r="AW128" s="15" t="s">
        <v>2517</v>
      </c>
      <c r="AX128" s="15" t="s">
        <v>2518</v>
      </c>
      <c r="AY128" s="15" t="s">
        <v>2582</v>
      </c>
      <c r="AZ128" s="16"/>
      <c r="BA128" s="16"/>
      <c r="BB128" s="17"/>
      <c r="BC128" s="17"/>
      <c r="BD128" s="17"/>
      <c r="BE128" s="17"/>
      <c r="BF128" s="15"/>
      <c r="BG128" s="15" t="s">
        <v>2587</v>
      </c>
      <c r="BH128" s="15" t="s">
        <v>3033</v>
      </c>
      <c r="BI128" s="15" t="s">
        <v>3034</v>
      </c>
      <c r="BJ128" s="15"/>
      <c r="BK128" s="15" t="s">
        <v>2632</v>
      </c>
      <c r="BL128" s="15"/>
      <c r="BM128" s="15" t="s">
        <v>2596</v>
      </c>
      <c r="BN128" s="18">
        <v>45835</v>
      </c>
      <c r="BO128" s="15" t="s">
        <v>2525</v>
      </c>
      <c r="BP128" s="18"/>
      <c r="BQ128" s="18">
        <v>1</v>
      </c>
      <c r="BR128" s="17"/>
      <c r="BS128" s="18"/>
      <c r="BT128" s="15"/>
      <c r="BU128" s="18"/>
      <c r="BV128" s="15"/>
      <c r="BW128" s="18"/>
      <c r="BX128" s="17"/>
      <c r="BY128" s="15"/>
      <c r="BZ128" s="15"/>
      <c r="CA128" s="15"/>
      <c r="CB128" s="15"/>
      <c r="CC128" s="15"/>
      <c r="CD128" s="17" t="s">
        <v>2573</v>
      </c>
      <c r="CE128" s="15" t="s">
        <v>2642</v>
      </c>
      <c r="CF128" s="17" t="s">
        <v>2518</v>
      </c>
      <c r="CG128" s="17">
        <v>0.46</v>
      </c>
      <c r="CH128" s="17">
        <v>116.1324</v>
      </c>
      <c r="CI128" s="17">
        <v>56.570819999999998</v>
      </c>
      <c r="CJ128" s="17">
        <v>127.96769999999999</v>
      </c>
      <c r="CK128" s="17">
        <v>-1.7556</v>
      </c>
      <c r="CL128" s="17">
        <v>-13.10547</v>
      </c>
      <c r="CM128" s="17">
        <v>35.432870000000001</v>
      </c>
      <c r="CN128" s="17">
        <v>-25.498349999999999</v>
      </c>
    </row>
    <row r="129" spans="1:92" s="2" customFormat="1" ht="18.75" x14ac:dyDescent="0.3">
      <c r="A129" s="15" t="s">
        <v>1125</v>
      </c>
      <c r="B129" s="15" t="s">
        <v>3791</v>
      </c>
      <c r="C129" s="15" t="s">
        <v>3792</v>
      </c>
      <c r="D129" s="16"/>
      <c r="E129" s="15" t="s">
        <v>2507</v>
      </c>
      <c r="F129" s="15" t="s">
        <v>2508</v>
      </c>
      <c r="G129" s="15" t="s">
        <v>2508</v>
      </c>
      <c r="H129" s="15" t="s">
        <v>2508</v>
      </c>
      <c r="I129" s="15" t="s">
        <v>3791</v>
      </c>
      <c r="J129" s="15" t="s">
        <v>3793</v>
      </c>
      <c r="K129" s="15" t="s">
        <v>3794</v>
      </c>
      <c r="L129" s="17" t="s">
        <v>3994</v>
      </c>
      <c r="M129" s="15"/>
      <c r="N129" s="18"/>
      <c r="O129" s="15"/>
      <c r="P129" s="17"/>
      <c r="Q129" s="15" t="s">
        <v>3030</v>
      </c>
      <c r="R129" s="18">
        <v>45835</v>
      </c>
      <c r="S129" s="17">
        <v>298.60000000000002</v>
      </c>
      <c r="T129" s="17">
        <v>23357.050999999999</v>
      </c>
      <c r="U129" s="17">
        <v>3.9399999999999998E-2</v>
      </c>
      <c r="V129" s="17">
        <v>27.085811</v>
      </c>
      <c r="W129" s="17">
        <v>332.2</v>
      </c>
      <c r="X129" s="17">
        <v>160.9</v>
      </c>
      <c r="Y129" s="17">
        <v>0.89401197600000004</v>
      </c>
      <c r="Z129" s="18">
        <v>45797</v>
      </c>
      <c r="AA129" s="17">
        <v>4.72</v>
      </c>
      <c r="AB129" s="16" t="s">
        <v>3795</v>
      </c>
      <c r="AC129" s="16" t="s">
        <v>3796</v>
      </c>
      <c r="AD129" s="16" t="s">
        <v>3797</v>
      </c>
      <c r="AE129" s="16" t="s">
        <v>3798</v>
      </c>
      <c r="AF129" s="18">
        <v>45721</v>
      </c>
      <c r="AG129" s="18">
        <v>45798</v>
      </c>
      <c r="AH129" s="18">
        <v>45799</v>
      </c>
      <c r="AI129" s="17"/>
      <c r="AJ129" s="17">
        <v>1.58</v>
      </c>
      <c r="AK129" s="17"/>
      <c r="AL129" s="17">
        <v>1.58</v>
      </c>
      <c r="AM129" s="17">
        <v>3.94</v>
      </c>
      <c r="AN129" s="17">
        <v>4.5599999999999996</v>
      </c>
      <c r="AO129" s="17">
        <v>-1.1913</v>
      </c>
      <c r="AP129" s="18">
        <v>45657</v>
      </c>
      <c r="AQ129" s="17">
        <v>11.77</v>
      </c>
      <c r="AR129" s="17">
        <v>6239.7079999999996</v>
      </c>
      <c r="AS129" s="17">
        <v>923.82399999999996</v>
      </c>
      <c r="AT129" s="17">
        <v>3.37</v>
      </c>
      <c r="AU129" s="15" t="s">
        <v>2516</v>
      </c>
      <c r="AV129" s="17" t="s">
        <v>2517</v>
      </c>
      <c r="AW129" s="15" t="s">
        <v>2517</v>
      </c>
      <c r="AX129" s="15" t="s">
        <v>2518</v>
      </c>
      <c r="AY129" s="15" t="s">
        <v>2582</v>
      </c>
      <c r="AZ129" s="16"/>
      <c r="BA129" s="16"/>
      <c r="BB129" s="17"/>
      <c r="BC129" s="17"/>
      <c r="BD129" s="17"/>
      <c r="BE129" s="17"/>
      <c r="BF129" s="15"/>
      <c r="BG129" s="15" t="s">
        <v>2587</v>
      </c>
      <c r="BH129" s="15" t="s">
        <v>3033</v>
      </c>
      <c r="BI129" s="15" t="s">
        <v>3034</v>
      </c>
      <c r="BJ129" s="15"/>
      <c r="BK129" s="15" t="s">
        <v>2632</v>
      </c>
      <c r="BL129" s="15"/>
      <c r="BM129" s="15" t="s">
        <v>2596</v>
      </c>
      <c r="BN129" s="18">
        <v>45807</v>
      </c>
      <c r="BO129" s="15" t="s">
        <v>2525</v>
      </c>
      <c r="BP129" s="18"/>
      <c r="BQ129" s="18">
        <v>32511</v>
      </c>
      <c r="BR129" s="17"/>
      <c r="BS129" s="18"/>
      <c r="BT129" s="15"/>
      <c r="BU129" s="18"/>
      <c r="BV129" s="15"/>
      <c r="BW129" s="18"/>
      <c r="BX129" s="17"/>
      <c r="BY129" s="15"/>
      <c r="BZ129" s="15"/>
      <c r="CA129" s="15"/>
      <c r="CB129" s="15"/>
      <c r="CC129" s="15"/>
      <c r="CD129" s="17" t="s">
        <v>2966</v>
      </c>
      <c r="CE129" s="15" t="s">
        <v>2527</v>
      </c>
      <c r="CF129" s="17" t="s">
        <v>2518</v>
      </c>
      <c r="CG129" s="17">
        <v>1.58</v>
      </c>
      <c r="CH129" s="17">
        <v>11.925219999999999</v>
      </c>
      <c r="CI129" s="17">
        <v>15.170669999999999</v>
      </c>
      <c r="CJ129" s="17">
        <v>69.147369999999995</v>
      </c>
      <c r="CK129" s="17">
        <v>7.27982</v>
      </c>
      <c r="CL129" s="17">
        <v>-23.33333</v>
      </c>
      <c r="CM129" s="17">
        <v>-1.55372</v>
      </c>
      <c r="CN129" s="17">
        <v>-5.5936500000000002</v>
      </c>
    </row>
    <row r="130" spans="1:92" s="2" customFormat="1" ht="18.75" x14ac:dyDescent="0.3">
      <c r="A130" s="15" t="s">
        <v>1595</v>
      </c>
      <c r="B130" s="15" t="s">
        <v>4041</v>
      </c>
      <c r="C130" s="15" t="s">
        <v>4042</v>
      </c>
      <c r="D130" s="16" t="s">
        <v>4043</v>
      </c>
      <c r="E130" s="15" t="s">
        <v>2507</v>
      </c>
      <c r="F130" s="15" t="s">
        <v>2508</v>
      </c>
      <c r="G130" s="15" t="s">
        <v>2508</v>
      </c>
      <c r="H130" s="15" t="s">
        <v>2508</v>
      </c>
      <c r="I130" s="15" t="s">
        <v>4041</v>
      </c>
      <c r="J130" s="15" t="s">
        <v>4044</v>
      </c>
      <c r="K130" s="15" t="s">
        <v>4045</v>
      </c>
      <c r="L130" s="17" t="s">
        <v>3994</v>
      </c>
      <c r="M130" s="15"/>
      <c r="N130" s="18"/>
      <c r="O130" s="15"/>
      <c r="P130" s="17"/>
      <c r="Q130" s="15" t="s">
        <v>2602</v>
      </c>
      <c r="R130" s="18">
        <v>45835</v>
      </c>
      <c r="S130" s="17">
        <v>109.6</v>
      </c>
      <c r="T130" s="17">
        <v>4794.5474999999997</v>
      </c>
      <c r="U130" s="17">
        <v>5.6500000000000002E-2</v>
      </c>
      <c r="V130" s="17">
        <v>16.345575</v>
      </c>
      <c r="W130" s="17">
        <v>147</v>
      </c>
      <c r="X130" s="17">
        <v>74.400000000000006</v>
      </c>
      <c r="Y130" s="17"/>
      <c r="Z130" s="18">
        <v>45796</v>
      </c>
      <c r="AA130" s="17">
        <v>2.6</v>
      </c>
      <c r="AB130" s="16" t="s">
        <v>4046</v>
      </c>
      <c r="AC130" s="16" t="s">
        <v>4047</v>
      </c>
      <c r="AD130" s="16" t="s">
        <v>4048</v>
      </c>
      <c r="AE130" s="16"/>
      <c r="AF130" s="18">
        <v>45707</v>
      </c>
      <c r="AG130" s="18">
        <v>45797</v>
      </c>
      <c r="AH130" s="18">
        <v>45798</v>
      </c>
      <c r="AI130" s="17"/>
      <c r="AJ130" s="17">
        <v>2.37</v>
      </c>
      <c r="AK130" s="17"/>
      <c r="AL130" s="17">
        <v>2.37</v>
      </c>
      <c r="AM130" s="17">
        <v>5.65</v>
      </c>
      <c r="AN130" s="17">
        <v>6.52</v>
      </c>
      <c r="AO130" s="17">
        <v>7.2407000000000004</v>
      </c>
      <c r="AP130" s="18">
        <v>45657</v>
      </c>
      <c r="AQ130" s="17">
        <v>6.2</v>
      </c>
      <c r="AR130" s="17">
        <v>8546</v>
      </c>
      <c r="AS130" s="17">
        <v>279</v>
      </c>
      <c r="AT130" s="17">
        <v>2.2999999999999998</v>
      </c>
      <c r="AU130" s="15" t="s">
        <v>2516</v>
      </c>
      <c r="AV130" s="17" t="s">
        <v>2517</v>
      </c>
      <c r="AW130" s="15" t="s">
        <v>2517</v>
      </c>
      <c r="AX130" s="15" t="s">
        <v>2518</v>
      </c>
      <c r="AY130" s="15" t="s">
        <v>2582</v>
      </c>
      <c r="AZ130" s="16"/>
      <c r="BA130" s="16"/>
      <c r="BB130" s="17"/>
      <c r="BC130" s="17"/>
      <c r="BD130" s="17"/>
      <c r="BE130" s="17"/>
      <c r="BF130" s="15"/>
      <c r="BG130" s="15" t="s">
        <v>2587</v>
      </c>
      <c r="BH130" s="15" t="s">
        <v>2606</v>
      </c>
      <c r="BI130" s="15" t="s">
        <v>2607</v>
      </c>
      <c r="BJ130" s="15"/>
      <c r="BK130" s="15" t="s">
        <v>2988</v>
      </c>
      <c r="BL130" s="15"/>
      <c r="BM130" s="15"/>
      <c r="BN130" s="18"/>
      <c r="BO130" s="15" t="s">
        <v>2525</v>
      </c>
      <c r="BP130" s="18"/>
      <c r="BQ130" s="18">
        <v>37054</v>
      </c>
      <c r="BR130" s="17"/>
      <c r="BS130" s="18"/>
      <c r="BT130" s="15"/>
      <c r="BU130" s="18"/>
      <c r="BV130" s="15"/>
      <c r="BW130" s="18"/>
      <c r="BX130" s="17"/>
      <c r="BY130" s="15"/>
      <c r="BZ130" s="15"/>
      <c r="CA130" s="15"/>
      <c r="CB130" s="15"/>
      <c r="CC130" s="15"/>
      <c r="CD130" s="17" t="s">
        <v>2573</v>
      </c>
      <c r="CE130" s="15" t="s">
        <v>2527</v>
      </c>
      <c r="CF130" s="17" t="s">
        <v>2518</v>
      </c>
      <c r="CG130" s="17">
        <v>2.37</v>
      </c>
      <c r="CH130" s="17">
        <v>34.384860000000003</v>
      </c>
      <c r="CI130" s="17">
        <v>-3.6708099999999999</v>
      </c>
      <c r="CJ130" s="17">
        <v>-0.23296</v>
      </c>
      <c r="CK130" s="17">
        <v>46.075949999999999</v>
      </c>
      <c r="CL130" s="17">
        <v>36.238219999999998</v>
      </c>
      <c r="CM130" s="17">
        <v>79.983559999999997</v>
      </c>
      <c r="CN130" s="17">
        <v>-51.027189999999997</v>
      </c>
    </row>
    <row r="131" spans="1:92" s="2" customFormat="1" ht="18.75" x14ac:dyDescent="0.3">
      <c r="A131" s="15" t="s">
        <v>4039</v>
      </c>
      <c r="B131" s="15" t="s">
        <v>4049</v>
      </c>
      <c r="C131" s="15" t="s">
        <v>4050</v>
      </c>
      <c r="D131" s="16" t="s">
        <v>4051</v>
      </c>
      <c r="E131" s="15" t="s">
        <v>2507</v>
      </c>
      <c r="F131" s="15" t="s">
        <v>2508</v>
      </c>
      <c r="G131" s="15" t="s">
        <v>2508</v>
      </c>
      <c r="H131" s="15" t="s">
        <v>2508</v>
      </c>
      <c r="I131" s="15" t="s">
        <v>4049</v>
      </c>
      <c r="J131" s="15" t="s">
        <v>4052</v>
      </c>
      <c r="K131" s="15" t="s">
        <v>4053</v>
      </c>
      <c r="L131" s="17" t="s">
        <v>3994</v>
      </c>
      <c r="M131" s="15"/>
      <c r="N131" s="18"/>
      <c r="O131" s="15"/>
      <c r="P131" s="17"/>
      <c r="Q131" s="15" t="s">
        <v>4054</v>
      </c>
      <c r="R131" s="18">
        <v>45835</v>
      </c>
      <c r="S131" s="17">
        <v>62.05</v>
      </c>
      <c r="T131" s="17">
        <v>4334.9032999999999</v>
      </c>
      <c r="U131" s="17">
        <v>-9.5899999999999999E-2</v>
      </c>
      <c r="V131" s="17"/>
      <c r="W131" s="17">
        <v>80.900000000000006</v>
      </c>
      <c r="X131" s="17">
        <v>53.65</v>
      </c>
      <c r="Y131" s="17"/>
      <c r="Z131" s="18">
        <v>45803</v>
      </c>
      <c r="AA131" s="17">
        <v>2.65</v>
      </c>
      <c r="AB131" s="16" t="s">
        <v>4055</v>
      </c>
      <c r="AC131" s="16" t="s">
        <v>4056</v>
      </c>
      <c r="AD131" s="16" t="s">
        <v>4057</v>
      </c>
      <c r="AE131" s="16" t="s">
        <v>4058</v>
      </c>
      <c r="AF131" s="18">
        <v>45722</v>
      </c>
      <c r="AG131" s="18">
        <v>45804</v>
      </c>
      <c r="AH131" s="18">
        <v>45805</v>
      </c>
      <c r="AI131" s="17"/>
      <c r="AJ131" s="17">
        <v>4.2699999999999996</v>
      </c>
      <c r="AK131" s="17"/>
      <c r="AL131" s="17">
        <v>4.2699999999999996</v>
      </c>
      <c r="AM131" s="17">
        <v>-9.59</v>
      </c>
      <c r="AN131" s="17"/>
      <c r="AO131" s="17">
        <v>2.0558999999999998</v>
      </c>
      <c r="AP131" s="18">
        <v>45657</v>
      </c>
      <c r="AQ131" s="17">
        <v>-5.95</v>
      </c>
      <c r="AR131" s="17">
        <v>383.30599999999998</v>
      </c>
      <c r="AS131" s="17">
        <v>-429.786</v>
      </c>
      <c r="AT131" s="17">
        <v>2.42</v>
      </c>
      <c r="AU131" s="15" t="s">
        <v>2516</v>
      </c>
      <c r="AV131" s="17" t="s">
        <v>2517</v>
      </c>
      <c r="AW131" s="15" t="s">
        <v>2517</v>
      </c>
      <c r="AX131" s="15" t="s">
        <v>2518</v>
      </c>
      <c r="AY131" s="15" t="s">
        <v>2650</v>
      </c>
      <c r="AZ131" s="16"/>
      <c r="BA131" s="16"/>
      <c r="BB131" s="17"/>
      <c r="BC131" s="17"/>
      <c r="BD131" s="17"/>
      <c r="BE131" s="17"/>
      <c r="BF131" s="15"/>
      <c r="BG131" s="15" t="s">
        <v>2650</v>
      </c>
      <c r="BH131" s="15" t="s">
        <v>2976</v>
      </c>
      <c r="BI131" s="15" t="s">
        <v>4059</v>
      </c>
      <c r="BJ131" s="15"/>
      <c r="BK131" s="15" t="s">
        <v>2988</v>
      </c>
      <c r="BL131" s="15"/>
      <c r="BM131" s="15"/>
      <c r="BN131" s="18"/>
      <c r="BO131" s="15" t="s">
        <v>2525</v>
      </c>
      <c r="BP131" s="18"/>
      <c r="BQ131" s="18">
        <v>32511</v>
      </c>
      <c r="BR131" s="17"/>
      <c r="BS131" s="18"/>
      <c r="BT131" s="15"/>
      <c r="BU131" s="18"/>
      <c r="BV131" s="15"/>
      <c r="BW131" s="18"/>
      <c r="BX131" s="17"/>
      <c r="BY131" s="15"/>
      <c r="BZ131" s="15"/>
      <c r="CA131" s="15"/>
      <c r="CB131" s="15"/>
      <c r="CC131" s="15"/>
      <c r="CD131" s="17" t="s">
        <v>2526</v>
      </c>
      <c r="CE131" s="15" t="s">
        <v>2527</v>
      </c>
      <c r="CF131" s="17" t="s">
        <v>2518</v>
      </c>
      <c r="CG131" s="17">
        <v>4.2699999999999996</v>
      </c>
      <c r="CH131" s="17">
        <v>3.0837300000000001</v>
      </c>
      <c r="CI131" s="17">
        <v>27.874369999999999</v>
      </c>
      <c r="CJ131" s="17">
        <v>-21.136600000000001</v>
      </c>
      <c r="CK131" s="17">
        <v>41.373579999999997</v>
      </c>
      <c r="CL131" s="17">
        <v>-9.0163899999999995</v>
      </c>
      <c r="CM131" s="17">
        <v>5.5265300000000002</v>
      </c>
      <c r="CN131" s="17">
        <v>-18.362169999999999</v>
      </c>
    </row>
    <row r="132" spans="1:92" s="2" customFormat="1" ht="18.75" x14ac:dyDescent="0.3">
      <c r="A132" s="15" t="s">
        <v>1822</v>
      </c>
      <c r="B132" s="15" t="s">
        <v>4060</v>
      </c>
      <c r="C132" s="15" t="s">
        <v>4061</v>
      </c>
      <c r="D132" s="16"/>
      <c r="E132" s="15" t="s">
        <v>2507</v>
      </c>
      <c r="F132" s="15" t="s">
        <v>2508</v>
      </c>
      <c r="G132" s="15" t="s">
        <v>2508</v>
      </c>
      <c r="H132" s="15" t="s">
        <v>2508</v>
      </c>
      <c r="I132" s="15" t="s">
        <v>4060</v>
      </c>
      <c r="J132" s="15" t="s">
        <v>4062</v>
      </c>
      <c r="K132" s="15" t="s">
        <v>4063</v>
      </c>
      <c r="L132" s="17" t="s">
        <v>3994</v>
      </c>
      <c r="M132" s="15"/>
      <c r="N132" s="18"/>
      <c r="O132" s="15"/>
      <c r="P132" s="17"/>
      <c r="Q132" s="15" t="s">
        <v>4064</v>
      </c>
      <c r="R132" s="18">
        <v>45835</v>
      </c>
      <c r="S132" s="17">
        <v>167.1</v>
      </c>
      <c r="T132" s="17">
        <v>6187.7692999999999</v>
      </c>
      <c r="U132" s="17">
        <v>5.6099999999999997E-2</v>
      </c>
      <c r="V132" s="17">
        <v>17.470651</v>
      </c>
      <c r="W132" s="17">
        <v>170.6</v>
      </c>
      <c r="X132" s="17">
        <v>111.3</v>
      </c>
      <c r="Y132" s="17"/>
      <c r="Z132" s="18">
        <v>45825</v>
      </c>
      <c r="AA132" s="17">
        <v>3.83</v>
      </c>
      <c r="AB132" s="16" t="s">
        <v>4149</v>
      </c>
      <c r="AC132" s="16" t="s">
        <v>4150</v>
      </c>
      <c r="AD132" s="16" t="s">
        <v>4149</v>
      </c>
      <c r="AE132" s="16"/>
      <c r="AF132" s="18">
        <v>45708</v>
      </c>
      <c r="AG132" s="18">
        <v>45826</v>
      </c>
      <c r="AH132" s="18">
        <v>45827</v>
      </c>
      <c r="AI132" s="17"/>
      <c r="AJ132" s="17">
        <v>4.49</v>
      </c>
      <c r="AK132" s="17"/>
      <c r="AL132" s="17">
        <v>4.58</v>
      </c>
      <c r="AM132" s="17">
        <v>5.61</v>
      </c>
      <c r="AN132" s="17">
        <v>6.18</v>
      </c>
      <c r="AO132" s="17">
        <v>1.4572000000000001</v>
      </c>
      <c r="AP132" s="18">
        <v>45657</v>
      </c>
      <c r="AQ132" s="17">
        <v>9.3699999999999992</v>
      </c>
      <c r="AR132" s="17">
        <v>641.38699999999994</v>
      </c>
      <c r="AS132" s="17">
        <v>347.76</v>
      </c>
      <c r="AT132" s="17">
        <v>6.18</v>
      </c>
      <c r="AU132" s="15" t="s">
        <v>2516</v>
      </c>
      <c r="AV132" s="17" t="s">
        <v>2517</v>
      </c>
      <c r="AW132" s="15" t="s">
        <v>2517</v>
      </c>
      <c r="AX132" s="15" t="s">
        <v>2518</v>
      </c>
      <c r="AY132" s="15" t="s">
        <v>3138</v>
      </c>
      <c r="AZ132" s="16"/>
      <c r="BA132" s="16"/>
      <c r="BB132" s="17"/>
      <c r="BC132" s="17"/>
      <c r="BD132" s="17"/>
      <c r="BE132" s="17"/>
      <c r="BF132" s="15"/>
      <c r="BG132" s="15" t="s">
        <v>3138</v>
      </c>
      <c r="BH132" s="15" t="s">
        <v>4065</v>
      </c>
      <c r="BI132" s="15" t="s">
        <v>4066</v>
      </c>
      <c r="BJ132" s="15"/>
      <c r="BK132" s="15" t="s">
        <v>2590</v>
      </c>
      <c r="BL132" s="15"/>
      <c r="BM132" s="15"/>
      <c r="BN132" s="18"/>
      <c r="BO132" s="15" t="s">
        <v>2525</v>
      </c>
      <c r="BP132" s="18"/>
      <c r="BQ132" s="18">
        <v>41696</v>
      </c>
      <c r="BR132" s="17"/>
      <c r="BS132" s="18"/>
      <c r="BT132" s="15"/>
      <c r="BU132" s="18"/>
      <c r="BV132" s="15"/>
      <c r="BW132" s="18"/>
      <c r="BX132" s="17"/>
      <c r="BY132" s="15"/>
      <c r="BZ132" s="15"/>
      <c r="CA132" s="15"/>
      <c r="CB132" s="15"/>
      <c r="CC132" s="15"/>
      <c r="CD132" s="17" t="s">
        <v>2573</v>
      </c>
      <c r="CE132" s="15" t="s">
        <v>2527</v>
      </c>
      <c r="CF132" s="17" t="s">
        <v>2518</v>
      </c>
      <c r="CG132" s="17">
        <v>4.49</v>
      </c>
      <c r="CH132" s="17">
        <v>12.41034</v>
      </c>
      <c r="CI132" s="17">
        <v>23.547090000000001</v>
      </c>
      <c r="CJ132" s="17">
        <v>25.349540000000001</v>
      </c>
      <c r="CK132" s="17">
        <v>7.8156600000000003</v>
      </c>
      <c r="CL132" s="17">
        <v>-2.2833700000000001</v>
      </c>
      <c r="CM132" s="17">
        <v>32.077440000000003</v>
      </c>
      <c r="CN132" s="17">
        <v>39.341320000000003</v>
      </c>
    </row>
    <row r="133" spans="1:92" s="2" customFormat="1" ht="18.75" x14ac:dyDescent="0.3">
      <c r="A133" s="15" t="s">
        <v>1420</v>
      </c>
      <c r="B133" s="15" t="s">
        <v>4067</v>
      </c>
      <c r="C133" s="15" t="s">
        <v>4068</v>
      </c>
      <c r="D133" s="16"/>
      <c r="E133" s="15" t="s">
        <v>2507</v>
      </c>
      <c r="F133" s="15" t="s">
        <v>2508</v>
      </c>
      <c r="G133" s="15" t="s">
        <v>2508</v>
      </c>
      <c r="H133" s="15" t="s">
        <v>2508</v>
      </c>
      <c r="I133" s="15" t="s">
        <v>4067</v>
      </c>
      <c r="J133" s="15" t="s">
        <v>4069</v>
      </c>
      <c r="K133" s="15" t="s">
        <v>4070</v>
      </c>
      <c r="L133" s="17" t="s">
        <v>3994</v>
      </c>
      <c r="M133" s="15"/>
      <c r="N133" s="18"/>
      <c r="O133" s="15"/>
      <c r="P133" s="17"/>
      <c r="Q133" s="15" t="s">
        <v>3059</v>
      </c>
      <c r="R133" s="18">
        <v>45835</v>
      </c>
      <c r="S133" s="17">
        <v>47.88</v>
      </c>
      <c r="T133" s="17">
        <v>8047.3411999999998</v>
      </c>
      <c r="U133" s="17">
        <v>3.3799999999999997E-2</v>
      </c>
      <c r="V133" s="17">
        <v>27.617284000000001</v>
      </c>
      <c r="W133" s="17">
        <v>48</v>
      </c>
      <c r="X133" s="17">
        <v>28.84</v>
      </c>
      <c r="Y133" s="17"/>
      <c r="Z133" s="18">
        <v>45791</v>
      </c>
      <c r="AA133" s="17">
        <v>0.75</v>
      </c>
      <c r="AB133" s="16" t="s">
        <v>4071</v>
      </c>
      <c r="AC133" s="16" t="s">
        <v>4072</v>
      </c>
      <c r="AD133" s="16" t="s">
        <v>4071</v>
      </c>
      <c r="AE133" s="16"/>
      <c r="AF133" s="18">
        <v>45722</v>
      </c>
      <c r="AG133" s="18">
        <v>45792</v>
      </c>
      <c r="AH133" s="18">
        <v>45793</v>
      </c>
      <c r="AI133" s="17"/>
      <c r="AJ133" s="17">
        <v>2.09</v>
      </c>
      <c r="AK133" s="17"/>
      <c r="AL133" s="17">
        <v>2.09</v>
      </c>
      <c r="AM133" s="17">
        <v>3.38</v>
      </c>
      <c r="AN133" s="17">
        <v>5.41</v>
      </c>
      <c r="AO133" s="17">
        <v>1.2689999999999999</v>
      </c>
      <c r="AP133" s="18">
        <v>45657</v>
      </c>
      <c r="AQ133" s="17">
        <v>1.62</v>
      </c>
      <c r="AR133" s="17">
        <v>9919.7119999999995</v>
      </c>
      <c r="AS133" s="17">
        <v>273.17500000000001</v>
      </c>
      <c r="AT133" s="17">
        <v>0.86</v>
      </c>
      <c r="AU133" s="15" t="s">
        <v>2516</v>
      </c>
      <c r="AV133" s="17" t="s">
        <v>2517</v>
      </c>
      <c r="AW133" s="15" t="s">
        <v>2517</v>
      </c>
      <c r="AX133" s="15" t="s">
        <v>2518</v>
      </c>
      <c r="AY133" s="15" t="s">
        <v>2582</v>
      </c>
      <c r="AZ133" s="16"/>
      <c r="BA133" s="16"/>
      <c r="BB133" s="17"/>
      <c r="BC133" s="17"/>
      <c r="BD133" s="17"/>
      <c r="BE133" s="17"/>
      <c r="BF133" s="15"/>
      <c r="BG133" s="15" t="s">
        <v>2587</v>
      </c>
      <c r="BH133" s="15" t="s">
        <v>3024</v>
      </c>
      <c r="BI133" s="15" t="s">
        <v>4073</v>
      </c>
      <c r="BJ133" s="15"/>
      <c r="BK133" s="15" t="s">
        <v>2988</v>
      </c>
      <c r="BL133" s="15"/>
      <c r="BM133" s="15"/>
      <c r="BN133" s="18"/>
      <c r="BO133" s="15" t="s">
        <v>2525</v>
      </c>
      <c r="BP133" s="18"/>
      <c r="BQ133" s="18">
        <v>42165</v>
      </c>
      <c r="BR133" s="17"/>
      <c r="BS133" s="18"/>
      <c r="BT133" s="15"/>
      <c r="BU133" s="18"/>
      <c r="BV133" s="15"/>
      <c r="BW133" s="18"/>
      <c r="BX133" s="17"/>
      <c r="BY133" s="15"/>
      <c r="BZ133" s="15"/>
      <c r="CA133" s="15"/>
      <c r="CB133" s="15"/>
      <c r="CC133" s="15"/>
      <c r="CD133" s="17" t="s">
        <v>2526</v>
      </c>
      <c r="CE133" s="15" t="s">
        <v>2527</v>
      </c>
      <c r="CF133" s="17" t="s">
        <v>2518</v>
      </c>
      <c r="CG133" s="17">
        <v>2.09</v>
      </c>
      <c r="CH133" s="17">
        <v>9.1872799999999994</v>
      </c>
      <c r="CI133" s="17">
        <v>19.334980000000002</v>
      </c>
      <c r="CJ133" s="17">
        <v>10.079230000000001</v>
      </c>
      <c r="CK133" s="17">
        <v>30.76923</v>
      </c>
      <c r="CL133" s="17">
        <v>-1.9273100000000001</v>
      </c>
      <c r="CM133" s="17">
        <v>61.691110000000002</v>
      </c>
      <c r="CN133" s="17">
        <v>-43.976039999999998</v>
      </c>
    </row>
    <row r="134" spans="1:92" s="2" customFormat="1" ht="18.75" x14ac:dyDescent="0.3">
      <c r="A134" s="15" t="s">
        <v>2198</v>
      </c>
      <c r="B134" s="15" t="s">
        <v>4074</v>
      </c>
      <c r="C134" s="15" t="s">
        <v>4075</v>
      </c>
      <c r="D134" s="16" t="s">
        <v>4076</v>
      </c>
      <c r="E134" s="15" t="s">
        <v>2507</v>
      </c>
      <c r="F134" s="15" t="s">
        <v>2508</v>
      </c>
      <c r="G134" s="15" t="s">
        <v>2508</v>
      </c>
      <c r="H134" s="15" t="s">
        <v>2508</v>
      </c>
      <c r="I134" s="15" t="s">
        <v>4074</v>
      </c>
      <c r="J134" s="15" t="s">
        <v>4077</v>
      </c>
      <c r="K134" s="15" t="s">
        <v>4078</v>
      </c>
      <c r="L134" s="17" t="s">
        <v>3994</v>
      </c>
      <c r="M134" s="15"/>
      <c r="N134" s="18"/>
      <c r="O134" s="15"/>
      <c r="P134" s="17"/>
      <c r="Q134" s="15" t="s">
        <v>4079</v>
      </c>
      <c r="R134" s="18">
        <v>45835</v>
      </c>
      <c r="S134" s="17">
        <v>105.5</v>
      </c>
      <c r="T134" s="17">
        <v>10418.3073</v>
      </c>
      <c r="U134" s="17">
        <v>3.27E-2</v>
      </c>
      <c r="V134" s="17">
        <v>34.231884000000001</v>
      </c>
      <c r="W134" s="17">
        <v>123.3</v>
      </c>
      <c r="X134" s="17">
        <v>89.5</v>
      </c>
      <c r="Y134" s="17"/>
      <c r="Z134" s="18">
        <v>45811</v>
      </c>
      <c r="AA134" s="17">
        <v>3</v>
      </c>
      <c r="AB134" s="16" t="s">
        <v>4080</v>
      </c>
      <c r="AC134" s="16" t="s">
        <v>4081</v>
      </c>
      <c r="AD134" s="16" t="s">
        <v>4080</v>
      </c>
      <c r="AE134" s="16"/>
      <c r="AF134" s="18">
        <v>45708</v>
      </c>
      <c r="AG134" s="18">
        <v>45812</v>
      </c>
      <c r="AH134" s="18">
        <v>45813</v>
      </c>
      <c r="AI134" s="17"/>
      <c r="AJ134" s="17">
        <v>2.84</v>
      </c>
      <c r="AK134" s="17"/>
      <c r="AL134" s="17">
        <v>2.84</v>
      </c>
      <c r="AM134" s="17">
        <v>3.27</v>
      </c>
      <c r="AN134" s="17">
        <v>8.1999999999999993</v>
      </c>
      <c r="AO134" s="17">
        <v>-0.47170000000000001</v>
      </c>
      <c r="AP134" s="18">
        <v>45657</v>
      </c>
      <c r="AQ134" s="17">
        <v>3.45</v>
      </c>
      <c r="AR134" s="17">
        <v>6158</v>
      </c>
      <c r="AS134" s="17">
        <v>342</v>
      </c>
      <c r="AT134" s="17">
        <v>3.82</v>
      </c>
      <c r="AU134" s="15" t="s">
        <v>2516</v>
      </c>
      <c r="AV134" s="17" t="s">
        <v>2517</v>
      </c>
      <c r="AW134" s="15" t="s">
        <v>2517</v>
      </c>
      <c r="AX134" s="15" t="s">
        <v>2518</v>
      </c>
      <c r="AY134" s="15" t="s">
        <v>2582</v>
      </c>
      <c r="AZ134" s="16"/>
      <c r="BA134" s="16"/>
      <c r="BB134" s="17"/>
      <c r="BC134" s="17"/>
      <c r="BD134" s="17"/>
      <c r="BE134" s="17"/>
      <c r="BF134" s="15"/>
      <c r="BG134" s="15" t="s">
        <v>2587</v>
      </c>
      <c r="BH134" s="15" t="s">
        <v>3033</v>
      </c>
      <c r="BI134" s="15" t="s">
        <v>4082</v>
      </c>
      <c r="BJ134" s="15"/>
      <c r="BK134" s="15" t="s">
        <v>2590</v>
      </c>
      <c r="BL134" s="15"/>
      <c r="BM134" s="15"/>
      <c r="BN134" s="18">
        <v>44615</v>
      </c>
      <c r="BO134" s="15" t="s">
        <v>2525</v>
      </c>
      <c r="BP134" s="18"/>
      <c r="BQ134" s="18">
        <v>38883</v>
      </c>
      <c r="BR134" s="17"/>
      <c r="BS134" s="18"/>
      <c r="BT134" s="15"/>
      <c r="BU134" s="18"/>
      <c r="BV134" s="15"/>
      <c r="BW134" s="18"/>
      <c r="BX134" s="17"/>
      <c r="BY134" s="15"/>
      <c r="BZ134" s="15"/>
      <c r="CA134" s="15"/>
      <c r="CB134" s="15"/>
      <c r="CC134" s="15"/>
      <c r="CD134" s="17" t="s">
        <v>2573</v>
      </c>
      <c r="CE134" s="15" t="s">
        <v>2527</v>
      </c>
      <c r="CF134" s="17" t="s">
        <v>2518</v>
      </c>
      <c r="CG134" s="17">
        <v>2.84</v>
      </c>
      <c r="CH134" s="17">
        <v>-1.4334499999999999</v>
      </c>
      <c r="CI134" s="17">
        <v>-3.88978</v>
      </c>
      <c r="CJ134" s="17">
        <v>10.50309</v>
      </c>
      <c r="CK134" s="17">
        <v>6.7860500000000004</v>
      </c>
      <c r="CL134" s="17">
        <v>-39.750140000000002</v>
      </c>
      <c r="CM134" s="17">
        <v>8.6404800000000002</v>
      </c>
      <c r="CN134" s="17">
        <v>6.5993700000000004</v>
      </c>
    </row>
    <row r="135" spans="1:92" s="2" customFormat="1" ht="18.75" x14ac:dyDescent="0.3">
      <c r="A135" s="15" t="s">
        <v>2156</v>
      </c>
      <c r="B135" s="15" t="s">
        <v>4083</v>
      </c>
      <c r="C135" s="15" t="s">
        <v>4084</v>
      </c>
      <c r="D135" s="16"/>
      <c r="E135" s="15" t="s">
        <v>2507</v>
      </c>
      <c r="F135" s="15" t="s">
        <v>2508</v>
      </c>
      <c r="G135" s="15" t="s">
        <v>2508</v>
      </c>
      <c r="H135" s="15" t="s">
        <v>2508</v>
      </c>
      <c r="I135" s="15" t="s">
        <v>4083</v>
      </c>
      <c r="J135" s="15" t="s">
        <v>4085</v>
      </c>
      <c r="K135" s="15" t="s">
        <v>4086</v>
      </c>
      <c r="L135" s="17" t="s">
        <v>3994</v>
      </c>
      <c r="M135" s="15"/>
      <c r="N135" s="18"/>
      <c r="O135" s="15"/>
      <c r="P135" s="17"/>
      <c r="Q135" s="15" t="s">
        <v>4054</v>
      </c>
      <c r="R135" s="18">
        <v>45835</v>
      </c>
      <c r="S135" s="17">
        <v>69.5</v>
      </c>
      <c r="T135" s="17">
        <v>14140.339400000001</v>
      </c>
      <c r="U135" s="17">
        <v>9.1700000000000004E-2</v>
      </c>
      <c r="V135" s="17">
        <v>11.279434999999999</v>
      </c>
      <c r="W135" s="17">
        <v>76</v>
      </c>
      <c r="X135" s="17">
        <v>55.2</v>
      </c>
      <c r="Y135" s="17">
        <v>0.84756097559999999</v>
      </c>
      <c r="Z135" s="18">
        <v>45818</v>
      </c>
      <c r="AA135" s="17">
        <v>4.25</v>
      </c>
      <c r="AB135" s="16" t="s">
        <v>4087</v>
      </c>
      <c r="AC135" s="16" t="s">
        <v>4088</v>
      </c>
      <c r="AD135" s="16" t="s">
        <v>4087</v>
      </c>
      <c r="AE135" s="16"/>
      <c r="AF135" s="18">
        <v>45764</v>
      </c>
      <c r="AG135" s="18">
        <v>45819</v>
      </c>
      <c r="AH135" s="18">
        <v>45820</v>
      </c>
      <c r="AI135" s="17"/>
      <c r="AJ135" s="17">
        <v>6.12</v>
      </c>
      <c r="AK135" s="17"/>
      <c r="AL135" s="17">
        <v>6.12</v>
      </c>
      <c r="AM135" s="17">
        <v>9.17</v>
      </c>
      <c r="AN135" s="17">
        <v>9.19</v>
      </c>
      <c r="AO135" s="17">
        <v>1.7569999999999999</v>
      </c>
      <c r="AP135" s="18">
        <v>45657</v>
      </c>
      <c r="AQ135" s="17">
        <v>6.37</v>
      </c>
      <c r="AR135" s="17">
        <v>6192.8019999999997</v>
      </c>
      <c r="AS135" s="17">
        <v>1305.1220000000001</v>
      </c>
      <c r="AT135" s="17">
        <v>4.0999999999999996</v>
      </c>
      <c r="AU135" s="15" t="s">
        <v>2516</v>
      </c>
      <c r="AV135" s="17" t="s">
        <v>2517</v>
      </c>
      <c r="AW135" s="15" t="s">
        <v>2517</v>
      </c>
      <c r="AX135" s="15" t="s">
        <v>2518</v>
      </c>
      <c r="AY135" s="15" t="s">
        <v>2650</v>
      </c>
      <c r="AZ135" s="16"/>
      <c r="BA135" s="16"/>
      <c r="BB135" s="17"/>
      <c r="BC135" s="17"/>
      <c r="BD135" s="17"/>
      <c r="BE135" s="17"/>
      <c r="BF135" s="15"/>
      <c r="BG135" s="15" t="s">
        <v>2650</v>
      </c>
      <c r="BH135" s="15" t="s">
        <v>2976</v>
      </c>
      <c r="BI135" s="15" t="s">
        <v>4059</v>
      </c>
      <c r="BJ135" s="15"/>
      <c r="BK135" s="15" t="s">
        <v>2550</v>
      </c>
      <c r="BL135" s="15"/>
      <c r="BM135" s="15" t="s">
        <v>2663</v>
      </c>
      <c r="BN135" s="18">
        <v>45449</v>
      </c>
      <c r="BO135" s="15" t="s">
        <v>2525</v>
      </c>
      <c r="BP135" s="18"/>
      <c r="BQ135" s="18">
        <v>42320</v>
      </c>
      <c r="BR135" s="17"/>
      <c r="BS135" s="18"/>
      <c r="BT135" s="15"/>
      <c r="BU135" s="18"/>
      <c r="BV135" s="15"/>
      <c r="BW135" s="18"/>
      <c r="BX135" s="17"/>
      <c r="BY135" s="15"/>
      <c r="BZ135" s="15"/>
      <c r="CA135" s="15"/>
      <c r="CB135" s="15"/>
      <c r="CC135" s="15"/>
      <c r="CD135" s="17" t="s">
        <v>2526</v>
      </c>
      <c r="CE135" s="15" t="s">
        <v>2527</v>
      </c>
      <c r="CF135" s="17" t="s">
        <v>2518</v>
      </c>
      <c r="CG135" s="17">
        <v>6.12</v>
      </c>
      <c r="CH135" s="17">
        <v>10.876620000000001</v>
      </c>
      <c r="CI135" s="17">
        <v>23.96227</v>
      </c>
      <c r="CJ135" s="17">
        <v>-21.295660000000002</v>
      </c>
      <c r="CK135" s="17">
        <v>12.9491</v>
      </c>
      <c r="CL135" s="17">
        <v>-4.4349100000000004</v>
      </c>
      <c r="CM135" s="17">
        <v>57.712299999999999</v>
      </c>
      <c r="CN135" s="17">
        <v>-31.12527</v>
      </c>
    </row>
    <row r="136" spans="1:92" s="2" customFormat="1" ht="18.75" x14ac:dyDescent="0.3">
      <c r="A136" s="15" t="s">
        <v>1733</v>
      </c>
      <c r="B136" s="15" t="s">
        <v>4089</v>
      </c>
      <c r="C136" s="15" t="s">
        <v>4090</v>
      </c>
      <c r="D136" s="16" t="s">
        <v>4091</v>
      </c>
      <c r="E136" s="15" t="s">
        <v>3388</v>
      </c>
      <c r="F136" s="15" t="s">
        <v>2533</v>
      </c>
      <c r="G136" s="15" t="s">
        <v>2533</v>
      </c>
      <c r="H136" s="15" t="s">
        <v>2533</v>
      </c>
      <c r="I136" s="15" t="s">
        <v>4089</v>
      </c>
      <c r="J136" s="15" t="s">
        <v>4092</v>
      </c>
      <c r="K136" s="15" t="s">
        <v>4093</v>
      </c>
      <c r="L136" s="17" t="s">
        <v>3994</v>
      </c>
      <c r="M136" s="15"/>
      <c r="N136" s="18"/>
      <c r="O136" s="15"/>
      <c r="P136" s="17"/>
      <c r="Q136" s="15" t="s">
        <v>3163</v>
      </c>
      <c r="R136" s="18">
        <v>45835</v>
      </c>
      <c r="S136" s="17">
        <v>533.71</v>
      </c>
      <c r="T136" s="17">
        <v>191291.4069</v>
      </c>
      <c r="U136" s="17">
        <v>1.2800000000000001E-2</v>
      </c>
      <c r="V136" s="17">
        <v>80.869692999999998</v>
      </c>
      <c r="W136" s="17">
        <v>616</v>
      </c>
      <c r="X136" s="17">
        <v>413.82</v>
      </c>
      <c r="Y136" s="17">
        <v>1.5248857143000001</v>
      </c>
      <c r="Z136" s="18"/>
      <c r="AA136" s="17"/>
      <c r="AB136" s="16"/>
      <c r="AC136" s="16"/>
      <c r="AD136" s="16"/>
      <c r="AE136" s="16" t="s">
        <v>4094</v>
      </c>
      <c r="AF136" s="18"/>
      <c r="AG136" s="18"/>
      <c r="AH136" s="18"/>
      <c r="AI136" s="17"/>
      <c r="AJ136" s="17"/>
      <c r="AK136" s="17"/>
      <c r="AL136" s="17"/>
      <c r="AM136" s="17">
        <v>1.28</v>
      </c>
      <c r="AN136" s="17">
        <v>1.46</v>
      </c>
      <c r="AO136" s="17">
        <v>-8.9899999999999994E-2</v>
      </c>
      <c r="AP136" s="18">
        <v>45747</v>
      </c>
      <c r="AQ136" s="17">
        <v>6.83</v>
      </c>
      <c r="AR136" s="17">
        <v>8714.9</v>
      </c>
      <c r="AS136" s="17">
        <v>2476.1</v>
      </c>
      <c r="AT136" s="17"/>
      <c r="AU136" s="15" t="s">
        <v>2534</v>
      </c>
      <c r="AV136" s="17" t="s">
        <v>2517</v>
      </c>
      <c r="AW136" s="15" t="s">
        <v>2517</v>
      </c>
      <c r="AX136" s="15" t="s">
        <v>2518</v>
      </c>
      <c r="AY136" s="15" t="s">
        <v>2825</v>
      </c>
      <c r="AZ136" s="16" t="s">
        <v>4095</v>
      </c>
      <c r="BA136" s="16" t="s">
        <v>4096</v>
      </c>
      <c r="BB136" s="17"/>
      <c r="BC136" s="17"/>
      <c r="BD136" s="17"/>
      <c r="BE136" s="17"/>
      <c r="BF136" s="15"/>
      <c r="BG136" s="15" t="s">
        <v>2825</v>
      </c>
      <c r="BH136" s="15" t="s">
        <v>3156</v>
      </c>
      <c r="BI136" s="15" t="s">
        <v>3157</v>
      </c>
      <c r="BJ136" s="15"/>
      <c r="BK136" s="15" t="s">
        <v>2632</v>
      </c>
      <c r="BL136" s="15" t="s">
        <v>3392</v>
      </c>
      <c r="BM136" s="15" t="s">
        <v>4097</v>
      </c>
      <c r="BN136" s="18">
        <v>45681</v>
      </c>
      <c r="BO136" s="15" t="s">
        <v>2525</v>
      </c>
      <c r="BP136" s="18">
        <v>41040</v>
      </c>
      <c r="BQ136" s="18">
        <v>36690</v>
      </c>
      <c r="BR136" s="17"/>
      <c r="BS136" s="18"/>
      <c r="BT136" s="15"/>
      <c r="BU136" s="18"/>
      <c r="BV136" s="15"/>
      <c r="BW136" s="18"/>
      <c r="BX136" s="17"/>
      <c r="BY136" s="15"/>
      <c r="BZ136" s="15"/>
      <c r="CA136" s="15"/>
      <c r="CB136" s="15"/>
      <c r="CC136" s="15"/>
      <c r="CD136" s="17" t="s">
        <v>2526</v>
      </c>
      <c r="CE136" s="15" t="s">
        <v>2530</v>
      </c>
      <c r="CF136" s="17" t="s">
        <v>2518</v>
      </c>
      <c r="CG136" s="17"/>
      <c r="CH136" s="17">
        <v>54.718989999999998</v>
      </c>
      <c r="CI136" s="17">
        <v>27.137740000000001</v>
      </c>
      <c r="CJ136" s="17">
        <v>-26.148070000000001</v>
      </c>
      <c r="CK136" s="17">
        <v>31.756509999999999</v>
      </c>
      <c r="CL136" s="17">
        <v>38.391269999999999</v>
      </c>
      <c r="CM136" s="17">
        <v>23.433979999999998</v>
      </c>
      <c r="CN136" s="17">
        <v>31.232530000000001</v>
      </c>
    </row>
    <row r="137" spans="1:92" s="2" customFormat="1" ht="18.75" x14ac:dyDescent="0.3">
      <c r="A137" s="15" t="s">
        <v>4040</v>
      </c>
      <c r="B137" s="15" t="s">
        <v>4098</v>
      </c>
      <c r="C137" s="15" t="s">
        <v>4099</v>
      </c>
      <c r="D137" s="16" t="s">
        <v>4100</v>
      </c>
      <c r="E137" s="15" t="s">
        <v>3388</v>
      </c>
      <c r="F137" s="15" t="s">
        <v>2533</v>
      </c>
      <c r="G137" s="15" t="s">
        <v>2533</v>
      </c>
      <c r="H137" s="15" t="s">
        <v>2533</v>
      </c>
      <c r="I137" s="15" t="s">
        <v>4101</v>
      </c>
      <c r="J137" s="15" t="s">
        <v>4102</v>
      </c>
      <c r="K137" s="15" t="s">
        <v>4103</v>
      </c>
      <c r="L137" s="17" t="s">
        <v>3994</v>
      </c>
      <c r="M137" s="15"/>
      <c r="N137" s="18"/>
      <c r="O137" s="15"/>
      <c r="P137" s="17"/>
      <c r="Q137" s="15" t="s">
        <v>2649</v>
      </c>
      <c r="R137" s="18">
        <v>45835</v>
      </c>
      <c r="S137" s="17">
        <v>130.74</v>
      </c>
      <c r="T137" s="17">
        <v>308534.94679999998</v>
      </c>
      <c r="U137" s="17">
        <v>1.8E-3</v>
      </c>
      <c r="V137" s="17">
        <v>572.95652199999995</v>
      </c>
      <c r="W137" s="17">
        <v>148.215</v>
      </c>
      <c r="X137" s="17">
        <v>21.23</v>
      </c>
      <c r="Y137" s="17">
        <v>1.3073999999999999</v>
      </c>
      <c r="Z137" s="18"/>
      <c r="AA137" s="17"/>
      <c r="AB137" s="16"/>
      <c r="AC137" s="16"/>
      <c r="AD137" s="16"/>
      <c r="AE137" s="16"/>
      <c r="AF137" s="18"/>
      <c r="AG137" s="18"/>
      <c r="AH137" s="18"/>
      <c r="AI137" s="17"/>
      <c r="AJ137" s="17"/>
      <c r="AK137" s="17"/>
      <c r="AL137" s="17"/>
      <c r="AM137" s="17">
        <v>0.18</v>
      </c>
      <c r="AN137" s="17">
        <v>0.42</v>
      </c>
      <c r="AO137" s="17">
        <v>-9.3657000000000004</v>
      </c>
      <c r="AP137" s="18">
        <v>45747</v>
      </c>
      <c r="AQ137" s="17">
        <v>0.23</v>
      </c>
      <c r="AR137" s="17">
        <v>3115.0239999999999</v>
      </c>
      <c r="AS137" s="17">
        <v>570.69100000000003</v>
      </c>
      <c r="AT137" s="17"/>
      <c r="AU137" s="15" t="s">
        <v>2534</v>
      </c>
      <c r="AV137" s="17" t="s">
        <v>2517</v>
      </c>
      <c r="AW137" s="15" t="s">
        <v>2517</v>
      </c>
      <c r="AX137" s="15" t="s">
        <v>2518</v>
      </c>
      <c r="AY137" s="15" t="s">
        <v>2617</v>
      </c>
      <c r="AZ137" s="16" t="s">
        <v>4104</v>
      </c>
      <c r="BA137" s="16" t="s">
        <v>4105</v>
      </c>
      <c r="BB137" s="17"/>
      <c r="BC137" s="17"/>
      <c r="BD137" s="17"/>
      <c r="BE137" s="17"/>
      <c r="BF137" s="15"/>
      <c r="BG137" s="15"/>
      <c r="BH137" s="15"/>
      <c r="BI137" s="15"/>
      <c r="BJ137" s="15"/>
      <c r="BK137" s="15" t="s">
        <v>2632</v>
      </c>
      <c r="BL137" s="15" t="s">
        <v>4106</v>
      </c>
      <c r="BM137" s="15" t="s">
        <v>4107</v>
      </c>
      <c r="BN137" s="18">
        <v>45782</v>
      </c>
      <c r="BO137" s="15" t="s">
        <v>2525</v>
      </c>
      <c r="BP137" s="18"/>
      <c r="BQ137" s="18">
        <v>44104</v>
      </c>
      <c r="BR137" s="17">
        <v>7.25</v>
      </c>
      <c r="BS137" s="18"/>
      <c r="BT137" s="15"/>
      <c r="BU137" s="18"/>
      <c r="BV137" s="15"/>
      <c r="BW137" s="18"/>
      <c r="BX137" s="17"/>
      <c r="BY137" s="15"/>
      <c r="BZ137" s="15"/>
      <c r="CA137" s="15"/>
      <c r="CB137" s="15"/>
      <c r="CC137" s="15"/>
      <c r="CD137" s="17" t="s">
        <v>2573</v>
      </c>
      <c r="CE137" s="15" t="s">
        <v>2530</v>
      </c>
      <c r="CF137" s="17" t="s">
        <v>2518</v>
      </c>
      <c r="CG137" s="17"/>
      <c r="CH137" s="17">
        <v>340.4776</v>
      </c>
      <c r="CI137" s="17">
        <v>167.44550000000001</v>
      </c>
      <c r="CJ137" s="17">
        <v>-64.744640000000004</v>
      </c>
      <c r="CK137" s="17">
        <v>-22.675160000000002</v>
      </c>
      <c r="CL137" s="17"/>
      <c r="CM137" s="17"/>
      <c r="CN137" s="17"/>
    </row>
    <row r="138" spans="1:92" s="2" customFormat="1" ht="18.75" x14ac:dyDescent="0.3">
      <c r="A138" s="15" t="s">
        <v>1178</v>
      </c>
      <c r="B138" s="15" t="s">
        <v>4108</v>
      </c>
      <c r="C138" s="15" t="s">
        <v>4109</v>
      </c>
      <c r="D138" s="16" t="s">
        <v>4110</v>
      </c>
      <c r="E138" s="15" t="s">
        <v>2646</v>
      </c>
      <c r="F138" s="15" t="s">
        <v>2535</v>
      </c>
      <c r="G138" s="15" t="s">
        <v>2535</v>
      </c>
      <c r="H138" s="15" t="s">
        <v>2535</v>
      </c>
      <c r="I138" s="15" t="s">
        <v>4108</v>
      </c>
      <c r="J138" s="15" t="s">
        <v>4111</v>
      </c>
      <c r="K138" s="15" t="s">
        <v>4112</v>
      </c>
      <c r="L138" s="17" t="s">
        <v>3994</v>
      </c>
      <c r="M138" s="15"/>
      <c r="N138" s="18"/>
      <c r="O138" s="15"/>
      <c r="P138" s="17"/>
      <c r="Q138" s="15" t="s">
        <v>3019</v>
      </c>
      <c r="R138" s="18">
        <v>45835</v>
      </c>
      <c r="S138" s="17">
        <v>145.1</v>
      </c>
      <c r="T138" s="17">
        <v>33542.190199999997</v>
      </c>
      <c r="U138" s="17">
        <v>3.1199999999999999E-2</v>
      </c>
      <c r="V138" s="17">
        <v>34.579645999999997</v>
      </c>
      <c r="W138" s="17">
        <v>181.3</v>
      </c>
      <c r="X138" s="17">
        <v>134.19999999999999</v>
      </c>
      <c r="Y138" s="17">
        <v>0.96733333330000004</v>
      </c>
      <c r="Z138" s="18">
        <v>45796</v>
      </c>
      <c r="AA138" s="17">
        <v>1.5</v>
      </c>
      <c r="AB138" s="16" t="s">
        <v>4113</v>
      </c>
      <c r="AC138" s="16" t="s">
        <v>4114</v>
      </c>
      <c r="AD138" s="16" t="s">
        <v>4115</v>
      </c>
      <c r="AE138" s="16"/>
      <c r="AF138" s="18">
        <v>45595</v>
      </c>
      <c r="AG138" s="18">
        <v>45797</v>
      </c>
      <c r="AH138" s="18">
        <v>45819</v>
      </c>
      <c r="AI138" s="17"/>
      <c r="AJ138" s="17">
        <v>1.61</v>
      </c>
      <c r="AK138" s="17"/>
      <c r="AL138" s="17">
        <v>1.61</v>
      </c>
      <c r="AM138" s="17">
        <v>3.12</v>
      </c>
      <c r="AN138" s="17">
        <v>3.71</v>
      </c>
      <c r="AO138" s="17">
        <v>2.653</v>
      </c>
      <c r="AP138" s="18">
        <v>45657</v>
      </c>
      <c r="AQ138" s="17">
        <v>4.5199999999999996</v>
      </c>
      <c r="AR138" s="17">
        <v>5916</v>
      </c>
      <c r="AS138" s="17">
        <v>1079</v>
      </c>
      <c r="AT138" s="17">
        <v>2.19</v>
      </c>
      <c r="AU138" s="15" t="s">
        <v>2516</v>
      </c>
      <c r="AV138" s="17" t="s">
        <v>2517</v>
      </c>
      <c r="AW138" s="15" t="s">
        <v>2517</v>
      </c>
      <c r="AX138" s="15" t="s">
        <v>2518</v>
      </c>
      <c r="AY138" s="15" t="s">
        <v>2582</v>
      </c>
      <c r="AZ138" s="16"/>
      <c r="BA138" s="16"/>
      <c r="BB138" s="17"/>
      <c r="BC138" s="17"/>
      <c r="BD138" s="17"/>
      <c r="BE138" s="17"/>
      <c r="BF138" s="15"/>
      <c r="BG138" s="15" t="s">
        <v>2618</v>
      </c>
      <c r="BH138" s="15" t="s">
        <v>3000</v>
      </c>
      <c r="BI138" s="15" t="s">
        <v>4116</v>
      </c>
      <c r="BJ138" s="15"/>
      <c r="BK138" s="15" t="s">
        <v>2632</v>
      </c>
      <c r="BL138" s="15"/>
      <c r="BM138" s="15" t="s">
        <v>3105</v>
      </c>
      <c r="BN138" s="18">
        <v>45784</v>
      </c>
      <c r="BO138" s="15" t="s">
        <v>2525</v>
      </c>
      <c r="BP138" s="18"/>
      <c r="BQ138" s="18">
        <v>30788</v>
      </c>
      <c r="BR138" s="17"/>
      <c r="BS138" s="18"/>
      <c r="BT138" s="15"/>
      <c r="BU138" s="18"/>
      <c r="BV138" s="15"/>
      <c r="BW138" s="18"/>
      <c r="BX138" s="17"/>
      <c r="BY138" s="15"/>
      <c r="BZ138" s="15"/>
      <c r="CA138" s="15"/>
      <c r="CB138" s="15"/>
      <c r="CC138" s="15"/>
      <c r="CD138" s="17" t="s">
        <v>2526</v>
      </c>
      <c r="CE138" s="15" t="s">
        <v>2654</v>
      </c>
      <c r="CF138" s="17" t="s">
        <v>2518</v>
      </c>
      <c r="CG138" s="17">
        <v>1.61</v>
      </c>
      <c r="CH138" s="17">
        <v>26.332560000000001</v>
      </c>
      <c r="CI138" s="17">
        <v>33.592469999999999</v>
      </c>
      <c r="CJ138" s="17">
        <v>-4.0347499999999998</v>
      </c>
      <c r="CK138" s="17">
        <v>52.085140000000003</v>
      </c>
      <c r="CL138" s="17">
        <v>8.1513399999999994</v>
      </c>
      <c r="CM138" s="17">
        <v>27.85521</v>
      </c>
      <c r="CN138" s="17">
        <v>21.090160000000001</v>
      </c>
    </row>
    <row r="139" spans="1:92" s="2" customFormat="1" ht="18.75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</row>
    <row r="140" spans="1:92" s="2" customFormat="1" ht="18.75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</row>
    <row r="141" spans="1:92" s="2" customFormat="1" ht="18.75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</row>
    <row r="142" spans="1:92" s="2" customFormat="1" ht="18.75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</row>
    <row r="143" spans="1:92" s="2" customFormat="1" ht="18.75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</row>
    <row r="144" spans="1:92" s="2" customFormat="1" ht="18.75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</row>
    <row r="145" spans="1:92" s="2" customFormat="1" ht="18.75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</row>
    <row r="146" spans="1:92" s="2" customFormat="1" ht="18.75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</row>
    <row r="147" spans="1:92" s="2" customFormat="1" ht="18.75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</row>
    <row r="148" spans="1:92" s="2" customFormat="1" ht="18.75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</row>
    <row r="149" spans="1:92" s="2" customFormat="1" ht="18.75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</row>
    <row r="150" spans="1:92" s="2" customFormat="1" ht="18.75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</row>
    <row r="151" spans="1:92" s="2" customFormat="1" ht="18.75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</row>
    <row r="152" spans="1:92" s="2" customFormat="1" ht="18.75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</row>
    <row r="153" spans="1:92" s="2" customFormat="1" ht="18.75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</row>
  </sheetData>
  <autoFilter ref="A1:CG146"/>
  <pageMargins left="0.75" right="0.75" top="0.75" bottom="0.75" header="0.5" footer="0.5"/>
  <pageSetup paperSize="9" pageOrder="overThenDown" orientation="landscape" r:id="rId1"/>
  <headerFooter>
    <oddHeader>&amp;L&amp;"Verdana,Bold"&amp;6 042022_SL_EasyBuziness_T1_2022&amp;"Verdana,Regular"&amp;6  | Release Date &amp;D | &amp;P of &amp;N</oddHeader>
    <oddFooter>&amp;L&amp;"Morningstar 1,Bold"&amp;12 ß&amp;"Verdana,Regular"&amp;5©2022 Morningstar.All Rights Reserved. All Data and information is gathered from accurate sources but is not warranted to be correct, complete, or accurate.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54"/>
  <sheetViews>
    <sheetView zoomScale="85" zoomScaleNormal="85" workbookViewId="0">
      <selection activeCell="H1" sqref="A1:H1"/>
    </sheetView>
  </sheetViews>
  <sheetFormatPr baseColWidth="10" defaultRowHeight="18.75" x14ac:dyDescent="0.3"/>
  <cols>
    <col min="1" max="2" width="18.59765625" customWidth="1"/>
    <col min="3" max="3" width="12" customWidth="1"/>
    <col min="4" max="4" width="18.59765625" customWidth="1"/>
    <col min="5" max="5" width="18.59765625" style="2" customWidth="1"/>
    <col min="6" max="6" width="13.296875" bestFit="1" customWidth="1"/>
    <col min="7" max="7" width="23.296875" customWidth="1"/>
    <col min="8" max="8" width="19.296875" bestFit="1" customWidth="1"/>
  </cols>
  <sheetData>
    <row r="1" spans="1:8" x14ac:dyDescent="0.3">
      <c r="A1" s="12" t="s">
        <v>3799</v>
      </c>
      <c r="B1" s="12" t="s">
        <v>3800</v>
      </c>
      <c r="C1" s="12" t="s">
        <v>3801</v>
      </c>
      <c r="D1" s="12" t="s">
        <v>3802</v>
      </c>
      <c r="E1" s="12" t="s">
        <v>4117</v>
      </c>
      <c r="F1" s="12" t="s">
        <v>3993</v>
      </c>
      <c r="G1" s="12" t="s">
        <v>3980</v>
      </c>
      <c r="H1" s="12" t="s">
        <v>3803</v>
      </c>
    </row>
    <row r="2" spans="1:8" hidden="1" x14ac:dyDescent="0.3">
      <c r="A2" s="1" t="s">
        <v>1028</v>
      </c>
      <c r="B2" t="s">
        <v>3864</v>
      </c>
      <c r="C2" t="s">
        <v>3811</v>
      </c>
      <c r="D2" t="s">
        <v>3865</v>
      </c>
      <c r="E2" s="2" t="str">
        <f>IF(AND(F2="Oui",G2="Non"),"Oui","Non")</f>
        <v>Non</v>
      </c>
      <c r="F2" t="s">
        <v>2517</v>
      </c>
      <c r="G2" t="s">
        <v>2517</v>
      </c>
      <c r="H2" t="s">
        <v>2517</v>
      </c>
    </row>
    <row r="3" spans="1:8" hidden="1" x14ac:dyDescent="0.3">
      <c r="A3" s="1" t="s">
        <v>1006</v>
      </c>
      <c r="B3" s="2" t="s">
        <v>3837</v>
      </c>
      <c r="C3" s="2" t="s">
        <v>3805</v>
      </c>
      <c r="D3" s="2" t="s">
        <v>3838</v>
      </c>
      <c r="E3" s="2" t="str">
        <f t="shared" ref="E3:E66" si="0">IF(AND(F3="Oui",G3="Non"),"Oui","Non")</f>
        <v>Non</v>
      </c>
      <c r="F3" s="2" t="s">
        <v>2517</v>
      </c>
      <c r="G3" s="2" t="s">
        <v>2517</v>
      </c>
      <c r="H3" s="2" t="s">
        <v>2517</v>
      </c>
    </row>
    <row r="4" spans="1:8" hidden="1" x14ac:dyDescent="0.3">
      <c r="A4" s="1" t="s">
        <v>1031</v>
      </c>
      <c r="B4" s="2" t="s">
        <v>3867</v>
      </c>
      <c r="C4" s="2" t="s">
        <v>3805</v>
      </c>
      <c r="D4" s="2" t="s">
        <v>3868</v>
      </c>
      <c r="E4" s="2" t="str">
        <f t="shared" si="0"/>
        <v>Non</v>
      </c>
      <c r="F4" s="2" t="s">
        <v>2517</v>
      </c>
      <c r="G4" s="2" t="s">
        <v>2517</v>
      </c>
      <c r="H4" s="2" t="s">
        <v>2517</v>
      </c>
    </row>
    <row r="5" spans="1:8" hidden="1" x14ac:dyDescent="0.3">
      <c r="A5" s="1" t="s">
        <v>1023</v>
      </c>
      <c r="B5" s="2" t="s">
        <v>3856</v>
      </c>
      <c r="C5" s="2" t="s">
        <v>3811</v>
      </c>
      <c r="D5" s="2" t="s">
        <v>3857</v>
      </c>
      <c r="E5" s="2" t="str">
        <f t="shared" si="0"/>
        <v>Non</v>
      </c>
      <c r="F5" s="2" t="s">
        <v>2517</v>
      </c>
      <c r="G5" s="2" t="s">
        <v>2517</v>
      </c>
      <c r="H5" s="2" t="s">
        <v>2517</v>
      </c>
    </row>
    <row r="6" spans="1:8" hidden="1" x14ac:dyDescent="0.3">
      <c r="A6" s="1" t="s">
        <v>1017</v>
      </c>
      <c r="B6" s="2" t="s">
        <v>2911</v>
      </c>
      <c r="C6" s="2" t="s">
        <v>3805</v>
      </c>
      <c r="D6" s="2" t="s">
        <v>3848</v>
      </c>
      <c r="E6" s="2" t="str">
        <f t="shared" si="0"/>
        <v>Non</v>
      </c>
      <c r="F6" s="2" t="s">
        <v>2517</v>
      </c>
      <c r="G6" s="2" t="s">
        <v>2517</v>
      </c>
      <c r="H6" s="2" t="s">
        <v>2517</v>
      </c>
    </row>
    <row r="7" spans="1:8" hidden="1" x14ac:dyDescent="0.3">
      <c r="A7" s="1" t="s">
        <v>995</v>
      </c>
      <c r="B7" s="2" t="s">
        <v>3825</v>
      </c>
      <c r="C7" s="2" t="s">
        <v>3805</v>
      </c>
      <c r="D7" s="2" t="s">
        <v>3822</v>
      </c>
      <c r="E7" s="2" t="str">
        <f t="shared" si="0"/>
        <v>Non</v>
      </c>
      <c r="F7" s="2" t="s">
        <v>2517</v>
      </c>
      <c r="G7" s="2" t="s">
        <v>2517</v>
      </c>
      <c r="H7" s="2" t="s">
        <v>2517</v>
      </c>
    </row>
    <row r="8" spans="1:8" hidden="1" x14ac:dyDescent="0.3">
      <c r="A8" s="1" t="s">
        <v>1034</v>
      </c>
      <c r="B8" s="2" t="s">
        <v>3054</v>
      </c>
      <c r="C8" s="2" t="s">
        <v>3811</v>
      </c>
      <c r="D8" s="2" t="s">
        <v>3870</v>
      </c>
      <c r="E8" s="2" t="str">
        <f t="shared" si="0"/>
        <v>Non</v>
      </c>
      <c r="F8" s="2" t="s">
        <v>2517</v>
      </c>
      <c r="G8" s="2" t="s">
        <v>2517</v>
      </c>
      <c r="H8" s="2" t="s">
        <v>2517</v>
      </c>
    </row>
    <row r="9" spans="1:8" hidden="1" x14ac:dyDescent="0.3">
      <c r="A9" s="1" t="s">
        <v>1051</v>
      </c>
      <c r="B9" s="2" t="s">
        <v>3890</v>
      </c>
      <c r="C9" s="2" t="s">
        <v>3815</v>
      </c>
      <c r="D9" s="2" t="s">
        <v>3891</v>
      </c>
      <c r="E9" s="2" t="str">
        <f t="shared" si="0"/>
        <v>Non</v>
      </c>
      <c r="F9" s="2" t="s">
        <v>2517</v>
      </c>
      <c r="G9" s="2" t="s">
        <v>2517</v>
      </c>
      <c r="H9" s="2" t="s">
        <v>2517</v>
      </c>
    </row>
    <row r="10" spans="1:8" hidden="1" x14ac:dyDescent="0.3">
      <c r="A10" s="1" t="s">
        <v>1038</v>
      </c>
      <c r="B10" s="2" t="s">
        <v>3874</v>
      </c>
      <c r="C10" s="2" t="s">
        <v>3811</v>
      </c>
      <c r="D10" s="2" t="s">
        <v>3875</v>
      </c>
      <c r="E10" s="2" t="str">
        <f t="shared" si="0"/>
        <v>Non</v>
      </c>
      <c r="F10" s="2" t="s">
        <v>2517</v>
      </c>
      <c r="G10" s="2" t="s">
        <v>2517</v>
      </c>
      <c r="H10" s="2" t="s">
        <v>2517</v>
      </c>
    </row>
    <row r="11" spans="1:8" hidden="1" x14ac:dyDescent="0.3">
      <c r="A11" s="1" t="s">
        <v>1011</v>
      </c>
      <c r="B11" s="2" t="s">
        <v>2835</v>
      </c>
      <c r="C11" s="2" t="s">
        <v>3811</v>
      </c>
      <c r="D11" s="2" t="s">
        <v>3843</v>
      </c>
      <c r="E11" s="2" t="str">
        <f t="shared" si="0"/>
        <v>Non</v>
      </c>
      <c r="F11" s="2" t="s">
        <v>2517</v>
      </c>
      <c r="G11" s="2" t="s">
        <v>2517</v>
      </c>
      <c r="H11" s="2" t="s">
        <v>2517</v>
      </c>
    </row>
    <row r="12" spans="1:8" hidden="1" x14ac:dyDescent="0.3">
      <c r="A12" s="1" t="s">
        <v>996</v>
      </c>
      <c r="B12" s="2" t="s">
        <v>3826</v>
      </c>
      <c r="C12" s="2" t="s">
        <v>3811</v>
      </c>
      <c r="D12" s="2" t="s">
        <v>3822</v>
      </c>
      <c r="E12" s="2" t="str">
        <f t="shared" si="0"/>
        <v>Non</v>
      </c>
      <c r="F12" s="2" t="s">
        <v>2517</v>
      </c>
      <c r="G12" s="2" t="s">
        <v>2517</v>
      </c>
      <c r="H12" s="2" t="s">
        <v>2517</v>
      </c>
    </row>
    <row r="13" spans="1:8" hidden="1" x14ac:dyDescent="0.3">
      <c r="A13" s="1" t="s">
        <v>982</v>
      </c>
      <c r="B13" s="2" t="s">
        <v>3804</v>
      </c>
      <c r="C13" s="2" t="s">
        <v>3805</v>
      </c>
      <c r="D13" s="2" t="s">
        <v>3806</v>
      </c>
      <c r="E13" s="2" t="str">
        <f t="shared" si="0"/>
        <v>Non</v>
      </c>
      <c r="F13" s="2" t="s">
        <v>2517</v>
      </c>
      <c r="G13" s="2" t="s">
        <v>2517</v>
      </c>
      <c r="H13" s="2" t="s">
        <v>2517</v>
      </c>
    </row>
    <row r="14" spans="1:8" hidden="1" x14ac:dyDescent="0.3">
      <c r="A14" s="1" t="s">
        <v>1039</v>
      </c>
      <c r="B14" s="2" t="s">
        <v>3876</v>
      </c>
      <c r="C14" s="2" t="s">
        <v>3811</v>
      </c>
      <c r="D14" s="2" t="s">
        <v>3875</v>
      </c>
      <c r="E14" s="2" t="str">
        <f t="shared" si="0"/>
        <v>Non</v>
      </c>
      <c r="F14" s="2" t="s">
        <v>2517</v>
      </c>
      <c r="G14" s="2" t="s">
        <v>2517</v>
      </c>
      <c r="H14" s="2" t="s">
        <v>2517</v>
      </c>
    </row>
    <row r="15" spans="1:8" hidden="1" x14ac:dyDescent="0.3">
      <c r="A15" s="1" t="s">
        <v>1025</v>
      </c>
      <c r="B15" s="2" t="s">
        <v>3860</v>
      </c>
      <c r="C15" s="2" t="s">
        <v>3811</v>
      </c>
      <c r="D15" s="2" t="s">
        <v>3859</v>
      </c>
      <c r="E15" s="2" t="str">
        <f t="shared" si="0"/>
        <v>Non</v>
      </c>
      <c r="F15" s="2" t="s">
        <v>2517</v>
      </c>
      <c r="G15" s="2" t="s">
        <v>2517</v>
      </c>
      <c r="H15" s="2" t="s">
        <v>2517</v>
      </c>
    </row>
    <row r="16" spans="1:8" hidden="1" x14ac:dyDescent="0.3">
      <c r="A16" s="1" t="s">
        <v>984</v>
      </c>
      <c r="B16" s="2" t="s">
        <v>3810</v>
      </c>
      <c r="C16" s="2" t="s">
        <v>3811</v>
      </c>
      <c r="D16" s="2" t="s">
        <v>3809</v>
      </c>
      <c r="E16" s="2" t="str">
        <f t="shared" si="0"/>
        <v>Non</v>
      </c>
      <c r="F16" s="2" t="s">
        <v>2517</v>
      </c>
      <c r="G16" s="2" t="s">
        <v>2517</v>
      </c>
      <c r="H16" s="2" t="s">
        <v>2517</v>
      </c>
    </row>
    <row r="17" spans="1:8" hidden="1" x14ac:dyDescent="0.3">
      <c r="A17" s="1" t="s">
        <v>1046</v>
      </c>
      <c r="B17" s="2" t="s">
        <v>3885</v>
      </c>
      <c r="C17" s="2" t="s">
        <v>3805</v>
      </c>
      <c r="D17" s="2" t="s">
        <v>3884</v>
      </c>
      <c r="E17" s="2" t="str">
        <f t="shared" si="0"/>
        <v>Non</v>
      </c>
      <c r="F17" s="2" t="s">
        <v>2517</v>
      </c>
      <c r="G17" s="2" t="s">
        <v>2517</v>
      </c>
      <c r="H17" s="2" t="s">
        <v>2517</v>
      </c>
    </row>
    <row r="18" spans="1:8" hidden="1" x14ac:dyDescent="0.3">
      <c r="A18" s="1" t="s">
        <v>1047</v>
      </c>
      <c r="B18" s="2" t="s">
        <v>3886</v>
      </c>
      <c r="C18" s="2" t="s">
        <v>3811</v>
      </c>
      <c r="D18" s="2" t="s">
        <v>3884</v>
      </c>
      <c r="E18" s="2" t="str">
        <f t="shared" si="0"/>
        <v>Non</v>
      </c>
      <c r="F18" s="2" t="s">
        <v>2517</v>
      </c>
      <c r="G18" s="2" t="s">
        <v>2517</v>
      </c>
      <c r="H18" s="2" t="s">
        <v>2517</v>
      </c>
    </row>
    <row r="19" spans="1:8" hidden="1" x14ac:dyDescent="0.3">
      <c r="A19" s="1" t="s">
        <v>1061</v>
      </c>
      <c r="B19" s="2" t="s">
        <v>3904</v>
      </c>
      <c r="C19" s="2" t="s">
        <v>3805</v>
      </c>
      <c r="D19" s="2" t="s">
        <v>3903</v>
      </c>
      <c r="E19" s="2" t="str">
        <f t="shared" si="0"/>
        <v>Non</v>
      </c>
      <c r="F19" s="2" t="s">
        <v>2517</v>
      </c>
      <c r="G19" s="2" t="s">
        <v>2517</v>
      </c>
      <c r="H19" s="2" t="s">
        <v>2517</v>
      </c>
    </row>
    <row r="20" spans="1:8" hidden="1" x14ac:dyDescent="0.3">
      <c r="A20" s="1" t="s">
        <v>1013</v>
      </c>
      <c r="B20" s="2" t="s">
        <v>3845</v>
      </c>
      <c r="C20" s="2" t="s">
        <v>3805</v>
      </c>
      <c r="D20" s="2" t="s">
        <v>3843</v>
      </c>
      <c r="E20" s="2" t="str">
        <f t="shared" si="0"/>
        <v>Non</v>
      </c>
      <c r="F20" s="2" t="s">
        <v>2517</v>
      </c>
      <c r="G20" s="2" t="s">
        <v>2517</v>
      </c>
      <c r="H20" s="2" t="s">
        <v>2517</v>
      </c>
    </row>
    <row r="21" spans="1:8" hidden="1" x14ac:dyDescent="0.3">
      <c r="A21" s="1" t="s">
        <v>988</v>
      </c>
      <c r="B21" s="2" t="s">
        <v>3817</v>
      </c>
      <c r="C21" s="2" t="s">
        <v>3811</v>
      </c>
      <c r="D21" s="2" t="s">
        <v>3816</v>
      </c>
      <c r="E21" s="2" t="str">
        <f t="shared" si="0"/>
        <v>Non</v>
      </c>
      <c r="F21" s="2" t="s">
        <v>2517</v>
      </c>
      <c r="G21" s="2" t="s">
        <v>2517</v>
      </c>
      <c r="H21" s="2" t="s">
        <v>2517</v>
      </c>
    </row>
    <row r="22" spans="1:8" hidden="1" x14ac:dyDescent="0.3">
      <c r="A22" s="1" t="s">
        <v>1048</v>
      </c>
      <c r="B22" s="2" t="s">
        <v>3887</v>
      </c>
      <c r="C22" s="2" t="s">
        <v>3805</v>
      </c>
      <c r="D22" s="2" t="s">
        <v>3884</v>
      </c>
      <c r="E22" s="2" t="str">
        <f t="shared" si="0"/>
        <v>Non</v>
      </c>
      <c r="F22" s="2" t="s">
        <v>2517</v>
      </c>
      <c r="G22" s="2" t="s">
        <v>2517</v>
      </c>
      <c r="H22" s="2" t="s">
        <v>2517</v>
      </c>
    </row>
    <row r="23" spans="1:8" hidden="1" x14ac:dyDescent="0.3">
      <c r="A23" s="1" t="s">
        <v>1053</v>
      </c>
      <c r="B23" s="2" t="s">
        <v>3893</v>
      </c>
      <c r="C23" s="2" t="s">
        <v>3805</v>
      </c>
      <c r="D23" s="2" t="s">
        <v>3891</v>
      </c>
      <c r="E23" s="2" t="str">
        <f t="shared" si="0"/>
        <v>Non</v>
      </c>
      <c r="F23" s="2" t="s">
        <v>2517</v>
      </c>
      <c r="G23" s="2" t="s">
        <v>2517</v>
      </c>
      <c r="H23" s="2" t="s">
        <v>2517</v>
      </c>
    </row>
    <row r="24" spans="1:8" hidden="1" x14ac:dyDescent="0.3">
      <c r="A24" s="1" t="s">
        <v>1005</v>
      </c>
      <c r="B24" s="2" t="s">
        <v>3835</v>
      </c>
      <c r="C24" s="2" t="s">
        <v>3811</v>
      </c>
      <c r="D24" s="2" t="s">
        <v>3836</v>
      </c>
      <c r="E24" s="2" t="str">
        <f t="shared" si="0"/>
        <v>Non</v>
      </c>
      <c r="F24" s="2" t="s">
        <v>2517</v>
      </c>
      <c r="G24" s="2" t="s">
        <v>2517</v>
      </c>
      <c r="H24" s="2" t="s">
        <v>2517</v>
      </c>
    </row>
    <row r="25" spans="1:8" hidden="1" x14ac:dyDescent="0.3">
      <c r="A25" s="1" t="s">
        <v>1058</v>
      </c>
      <c r="B25" s="2" t="s">
        <v>3900</v>
      </c>
      <c r="C25" s="2" t="s">
        <v>3811</v>
      </c>
      <c r="D25" s="2" t="s">
        <v>3898</v>
      </c>
      <c r="E25" s="2" t="str">
        <f t="shared" si="0"/>
        <v>Non</v>
      </c>
      <c r="F25" s="2" t="s">
        <v>2517</v>
      </c>
      <c r="G25" s="2" t="s">
        <v>2517</v>
      </c>
      <c r="H25" s="2" t="s">
        <v>2517</v>
      </c>
    </row>
    <row r="26" spans="1:8" hidden="1" x14ac:dyDescent="0.3">
      <c r="A26" s="1" t="s">
        <v>1055</v>
      </c>
      <c r="B26" s="2" t="s">
        <v>3896</v>
      </c>
      <c r="C26" s="2" t="s">
        <v>3805</v>
      </c>
      <c r="D26" s="2" t="s">
        <v>3895</v>
      </c>
      <c r="E26" s="2" t="str">
        <f t="shared" si="0"/>
        <v>Non</v>
      </c>
      <c r="F26" s="2" t="s">
        <v>2517</v>
      </c>
      <c r="G26" s="2" t="s">
        <v>2517</v>
      </c>
      <c r="H26" s="2" t="s">
        <v>2517</v>
      </c>
    </row>
    <row r="27" spans="1:8" hidden="1" x14ac:dyDescent="0.3">
      <c r="A27" s="1" t="s">
        <v>1026</v>
      </c>
      <c r="B27" s="2" t="s">
        <v>3861</v>
      </c>
      <c r="C27" s="2" t="s">
        <v>3811</v>
      </c>
      <c r="D27" s="2" t="s">
        <v>3862</v>
      </c>
      <c r="E27" s="2" t="str">
        <f t="shared" si="0"/>
        <v>Non</v>
      </c>
      <c r="F27" s="2" t="s">
        <v>2517</v>
      </c>
      <c r="G27" s="2" t="s">
        <v>2517</v>
      </c>
      <c r="H27" s="2" t="s">
        <v>2517</v>
      </c>
    </row>
    <row r="28" spans="1:8" hidden="1" x14ac:dyDescent="0.3">
      <c r="A28" s="1" t="s">
        <v>1068</v>
      </c>
      <c r="B28" s="2" t="s">
        <v>3913</v>
      </c>
      <c r="C28" s="2" t="s">
        <v>3811</v>
      </c>
      <c r="D28" s="2" t="s">
        <v>3909</v>
      </c>
      <c r="E28" s="2" t="str">
        <f t="shared" si="0"/>
        <v>Non</v>
      </c>
      <c r="F28" s="2" t="s">
        <v>2517</v>
      </c>
      <c r="G28" s="2" t="s">
        <v>2517</v>
      </c>
      <c r="H28" s="2" t="s">
        <v>2517</v>
      </c>
    </row>
    <row r="29" spans="1:8" hidden="1" x14ac:dyDescent="0.3">
      <c r="A29" s="1" t="s">
        <v>1032</v>
      </c>
      <c r="B29" s="2" t="s">
        <v>3869</v>
      </c>
      <c r="C29" s="2" t="s">
        <v>3805</v>
      </c>
      <c r="D29" s="2" t="s">
        <v>3868</v>
      </c>
      <c r="E29" s="2" t="str">
        <f t="shared" si="0"/>
        <v>Non</v>
      </c>
      <c r="F29" s="2" t="s">
        <v>2517</v>
      </c>
      <c r="G29" s="2" t="s">
        <v>2517</v>
      </c>
      <c r="H29" s="2" t="s">
        <v>2517</v>
      </c>
    </row>
    <row r="30" spans="1:8" hidden="1" x14ac:dyDescent="0.3">
      <c r="A30" s="1" t="s">
        <v>1036</v>
      </c>
      <c r="B30" s="2" t="s">
        <v>3872</v>
      </c>
      <c r="C30" s="2" t="s">
        <v>3805</v>
      </c>
      <c r="D30" s="2" t="s">
        <v>3870</v>
      </c>
      <c r="E30" s="2" t="str">
        <f t="shared" si="0"/>
        <v>Non</v>
      </c>
      <c r="F30" s="2" t="s">
        <v>2517</v>
      </c>
      <c r="G30" s="2" t="s">
        <v>2517</v>
      </c>
      <c r="H30" s="2" t="s">
        <v>2517</v>
      </c>
    </row>
    <row r="31" spans="1:8" hidden="1" x14ac:dyDescent="0.3">
      <c r="A31" s="1" t="s">
        <v>1049</v>
      </c>
      <c r="B31" s="2" t="s">
        <v>3888</v>
      </c>
      <c r="C31" s="2" t="s">
        <v>3805</v>
      </c>
      <c r="D31" s="2" t="s">
        <v>3884</v>
      </c>
      <c r="E31" s="2" t="str">
        <f t="shared" si="0"/>
        <v>Non</v>
      </c>
      <c r="F31" s="2" t="s">
        <v>2517</v>
      </c>
      <c r="G31" s="2" t="s">
        <v>2517</v>
      </c>
      <c r="H31" s="2" t="s">
        <v>2517</v>
      </c>
    </row>
    <row r="32" spans="1:8" hidden="1" x14ac:dyDescent="0.3">
      <c r="A32" s="1" t="s">
        <v>990</v>
      </c>
      <c r="B32" s="2" t="s">
        <v>3819</v>
      </c>
      <c r="C32" s="2" t="s">
        <v>3805</v>
      </c>
      <c r="D32" s="2" t="s">
        <v>3816</v>
      </c>
      <c r="E32" s="2" t="str">
        <f t="shared" si="0"/>
        <v>Non</v>
      </c>
      <c r="F32" s="2" t="s">
        <v>2517</v>
      </c>
      <c r="G32" s="2" t="s">
        <v>2517</v>
      </c>
      <c r="H32" s="2" t="s">
        <v>2517</v>
      </c>
    </row>
    <row r="33" spans="1:8" hidden="1" x14ac:dyDescent="0.3">
      <c r="A33" s="1" t="s">
        <v>1000</v>
      </c>
      <c r="B33" s="2" t="s">
        <v>3830</v>
      </c>
      <c r="C33" s="2" t="s">
        <v>3811</v>
      </c>
      <c r="D33" s="2" t="s">
        <v>3822</v>
      </c>
      <c r="E33" s="2" t="str">
        <f t="shared" si="0"/>
        <v>Non</v>
      </c>
      <c r="F33" s="2" t="s">
        <v>2517</v>
      </c>
      <c r="G33" s="2" t="s">
        <v>2517</v>
      </c>
      <c r="H33" s="2" t="s">
        <v>2517</v>
      </c>
    </row>
    <row r="34" spans="1:8" hidden="1" x14ac:dyDescent="0.3">
      <c r="A34" s="1" t="s">
        <v>1069</v>
      </c>
      <c r="B34" s="2" t="s">
        <v>3914</v>
      </c>
      <c r="C34" s="2" t="s">
        <v>3805</v>
      </c>
      <c r="D34" s="2" t="s">
        <v>3909</v>
      </c>
      <c r="E34" s="2" t="str">
        <f t="shared" si="0"/>
        <v>Non</v>
      </c>
      <c r="F34" s="2" t="s">
        <v>2517</v>
      </c>
      <c r="G34" s="2" t="s">
        <v>2517</v>
      </c>
      <c r="H34" s="2" t="s">
        <v>2517</v>
      </c>
    </row>
    <row r="35" spans="1:8" hidden="1" x14ac:dyDescent="0.3">
      <c r="A35" s="1" t="s">
        <v>1022</v>
      </c>
      <c r="B35" s="2" t="s">
        <v>3855</v>
      </c>
      <c r="C35" s="2" t="s">
        <v>3811</v>
      </c>
      <c r="D35" s="2" t="s">
        <v>3852</v>
      </c>
      <c r="E35" s="2" t="str">
        <f t="shared" si="0"/>
        <v>Non</v>
      </c>
      <c r="F35" s="2" t="s">
        <v>2517</v>
      </c>
      <c r="G35" s="2" t="s">
        <v>2517</v>
      </c>
      <c r="H35" s="2" t="s">
        <v>2517</v>
      </c>
    </row>
    <row r="36" spans="1:8" hidden="1" x14ac:dyDescent="0.3">
      <c r="A36" s="1" t="s">
        <v>1059</v>
      </c>
      <c r="B36" s="2" t="s">
        <v>3901</v>
      </c>
      <c r="C36" s="2" t="s">
        <v>3811</v>
      </c>
      <c r="D36" s="2" t="s">
        <v>3898</v>
      </c>
      <c r="E36" s="2" t="str">
        <f t="shared" si="0"/>
        <v>Non</v>
      </c>
      <c r="F36" s="2" t="s">
        <v>2517</v>
      </c>
      <c r="G36" s="2" t="s">
        <v>2517</v>
      </c>
      <c r="H36" s="2" t="s">
        <v>2517</v>
      </c>
    </row>
    <row r="37" spans="1:8" hidden="1" x14ac:dyDescent="0.3">
      <c r="A37" s="1" t="s">
        <v>1033</v>
      </c>
      <c r="B37" s="2" t="s">
        <v>3047</v>
      </c>
      <c r="C37" s="2" t="s">
        <v>3811</v>
      </c>
      <c r="D37" s="2" t="s">
        <v>3868</v>
      </c>
      <c r="E37" s="2" t="str">
        <f t="shared" si="0"/>
        <v>Non</v>
      </c>
      <c r="F37" s="2" t="s">
        <v>2517</v>
      </c>
      <c r="G37" s="2" t="s">
        <v>2517</v>
      </c>
      <c r="H37" s="2" t="s">
        <v>2517</v>
      </c>
    </row>
    <row r="38" spans="1:8" hidden="1" x14ac:dyDescent="0.3">
      <c r="A38" s="1" t="s">
        <v>1044</v>
      </c>
      <c r="B38" s="2" t="s">
        <v>3882</v>
      </c>
      <c r="C38" s="2" t="s">
        <v>3805</v>
      </c>
      <c r="D38" s="2" t="s">
        <v>3881</v>
      </c>
      <c r="E38" s="2" t="str">
        <f t="shared" si="0"/>
        <v>Non</v>
      </c>
      <c r="F38" s="2" t="s">
        <v>2517</v>
      </c>
      <c r="G38" s="2" t="s">
        <v>2517</v>
      </c>
      <c r="H38" s="2" t="s">
        <v>2517</v>
      </c>
    </row>
    <row r="39" spans="1:8" hidden="1" x14ac:dyDescent="0.3">
      <c r="A39" s="1" t="s">
        <v>1004</v>
      </c>
      <c r="B39" s="2" t="s">
        <v>3834</v>
      </c>
      <c r="C39" s="2" t="s">
        <v>3811</v>
      </c>
      <c r="D39" s="2" t="s">
        <v>3833</v>
      </c>
      <c r="E39" s="2" t="str">
        <f t="shared" si="0"/>
        <v>Non</v>
      </c>
      <c r="F39" s="2" t="s">
        <v>2517</v>
      </c>
      <c r="G39" s="2" t="s">
        <v>2517</v>
      </c>
      <c r="H39" s="2" t="s">
        <v>2517</v>
      </c>
    </row>
    <row r="40" spans="1:8" hidden="1" x14ac:dyDescent="0.3">
      <c r="A40" s="1" t="s">
        <v>986</v>
      </c>
      <c r="B40" s="2" t="s">
        <v>3813</v>
      </c>
      <c r="C40" s="2" t="s">
        <v>3811</v>
      </c>
      <c r="D40" s="2" t="s">
        <v>3809</v>
      </c>
      <c r="E40" s="2" t="str">
        <f t="shared" si="0"/>
        <v>Non</v>
      </c>
      <c r="F40" s="2" t="s">
        <v>2517</v>
      </c>
      <c r="G40" s="2" t="s">
        <v>2517</v>
      </c>
      <c r="H40" s="2" t="s">
        <v>2517</v>
      </c>
    </row>
    <row r="41" spans="1:8" hidden="1" x14ac:dyDescent="0.3">
      <c r="A41" s="1" t="s">
        <v>1037</v>
      </c>
      <c r="B41" s="2" t="s">
        <v>3873</v>
      </c>
      <c r="C41" s="2" t="s">
        <v>3805</v>
      </c>
      <c r="D41" s="2" t="s">
        <v>3870</v>
      </c>
      <c r="E41" s="2" t="str">
        <f t="shared" si="0"/>
        <v>Non</v>
      </c>
      <c r="F41" s="2" t="s">
        <v>2517</v>
      </c>
      <c r="G41" s="2" t="s">
        <v>2517</v>
      </c>
      <c r="H41" s="2" t="s">
        <v>2517</v>
      </c>
    </row>
    <row r="42" spans="1:8" hidden="1" x14ac:dyDescent="0.3">
      <c r="A42" s="1" t="s">
        <v>987</v>
      </c>
      <c r="B42" s="2" t="s">
        <v>3814</v>
      </c>
      <c r="C42" s="2" t="s">
        <v>3815</v>
      </c>
      <c r="D42" s="2" t="s">
        <v>3816</v>
      </c>
      <c r="E42" s="2" t="str">
        <f t="shared" si="0"/>
        <v>Non</v>
      </c>
      <c r="F42" s="2" t="s">
        <v>2517</v>
      </c>
      <c r="G42" s="2" t="s">
        <v>2517</v>
      </c>
      <c r="H42" s="2" t="s">
        <v>2517</v>
      </c>
    </row>
    <row r="43" spans="1:8" hidden="1" x14ac:dyDescent="0.3">
      <c r="A43" s="1" t="s">
        <v>1007</v>
      </c>
      <c r="B43" s="2" t="s">
        <v>3839</v>
      </c>
      <c r="C43" s="2" t="s">
        <v>3815</v>
      </c>
      <c r="D43" s="2" t="s">
        <v>3838</v>
      </c>
      <c r="E43" s="2" t="str">
        <f t="shared" si="0"/>
        <v>Non</v>
      </c>
      <c r="F43" s="2" t="s">
        <v>2517</v>
      </c>
      <c r="G43" s="2" t="s">
        <v>2517</v>
      </c>
      <c r="H43" s="2" t="s">
        <v>2517</v>
      </c>
    </row>
    <row r="44" spans="1:8" hidden="1" x14ac:dyDescent="0.3">
      <c r="A44" s="1" t="s">
        <v>1045</v>
      </c>
      <c r="B44" s="2" t="s">
        <v>3883</v>
      </c>
      <c r="C44" s="2" t="s">
        <v>3815</v>
      </c>
      <c r="D44" s="2" t="s">
        <v>3884</v>
      </c>
      <c r="E44" s="2" t="str">
        <f t="shared" si="0"/>
        <v>Non</v>
      </c>
      <c r="F44" s="2" t="s">
        <v>2517</v>
      </c>
      <c r="G44" s="2" t="s">
        <v>2517</v>
      </c>
      <c r="H44" s="2" t="s">
        <v>2517</v>
      </c>
    </row>
    <row r="45" spans="1:8" hidden="1" x14ac:dyDescent="0.3">
      <c r="A45" s="1" t="s">
        <v>1035</v>
      </c>
      <c r="B45" s="2" t="s">
        <v>3871</v>
      </c>
      <c r="C45" s="2" t="s">
        <v>3815</v>
      </c>
      <c r="D45" s="2" t="s">
        <v>3870</v>
      </c>
      <c r="E45" s="2" t="str">
        <f t="shared" si="0"/>
        <v>Non</v>
      </c>
      <c r="F45" s="2" t="s">
        <v>2517</v>
      </c>
      <c r="G45" s="2" t="s">
        <v>2517</v>
      </c>
      <c r="H45" s="2" t="s">
        <v>2517</v>
      </c>
    </row>
    <row r="46" spans="1:8" hidden="1" x14ac:dyDescent="0.3">
      <c r="A46" s="1" t="s">
        <v>1052</v>
      </c>
      <c r="B46" s="2" t="s">
        <v>3892</v>
      </c>
      <c r="C46" s="2" t="s">
        <v>3815</v>
      </c>
      <c r="D46" s="2" t="s">
        <v>3891</v>
      </c>
      <c r="E46" s="2" t="str">
        <f t="shared" si="0"/>
        <v>Non</v>
      </c>
      <c r="F46" s="2" t="s">
        <v>2517</v>
      </c>
      <c r="G46" s="2" t="s">
        <v>2517</v>
      </c>
      <c r="H46" s="2" t="s">
        <v>2517</v>
      </c>
    </row>
    <row r="47" spans="1:8" hidden="1" x14ac:dyDescent="0.3">
      <c r="A47" s="1" t="s">
        <v>1002</v>
      </c>
      <c r="B47" s="2" t="s">
        <v>3832</v>
      </c>
      <c r="C47" s="2" t="s">
        <v>3815</v>
      </c>
      <c r="D47" s="2" t="s">
        <v>3833</v>
      </c>
      <c r="E47" s="2" t="str">
        <f t="shared" si="0"/>
        <v>Non</v>
      </c>
      <c r="F47" s="2" t="s">
        <v>2517</v>
      </c>
      <c r="G47" s="2" t="s">
        <v>2517</v>
      </c>
      <c r="H47" s="2" t="s">
        <v>2517</v>
      </c>
    </row>
    <row r="48" spans="1:8" hidden="1" x14ac:dyDescent="0.3">
      <c r="A48" s="1" t="s">
        <v>1063</v>
      </c>
      <c r="B48" s="2" t="s">
        <v>3907</v>
      </c>
      <c r="C48" s="2" t="s">
        <v>3815</v>
      </c>
      <c r="D48" s="2" t="s">
        <v>3906</v>
      </c>
      <c r="E48" s="2" t="str">
        <f t="shared" si="0"/>
        <v>Non</v>
      </c>
      <c r="F48" s="2" t="s">
        <v>2517</v>
      </c>
      <c r="G48" s="2" t="s">
        <v>2517</v>
      </c>
      <c r="H48" s="2" t="s">
        <v>2517</v>
      </c>
    </row>
    <row r="49" spans="1:8" hidden="1" x14ac:dyDescent="0.3">
      <c r="A49" s="1" t="s">
        <v>1003</v>
      </c>
      <c r="B49" s="2" t="s">
        <v>2756</v>
      </c>
      <c r="C49" s="2" t="s">
        <v>3815</v>
      </c>
      <c r="D49" s="2" t="s">
        <v>3833</v>
      </c>
      <c r="E49" s="2" t="str">
        <f t="shared" si="0"/>
        <v>Non</v>
      </c>
      <c r="F49" s="2" t="s">
        <v>2517</v>
      </c>
      <c r="G49" s="2" t="s">
        <v>2517</v>
      </c>
      <c r="H49" s="2" t="s">
        <v>2517</v>
      </c>
    </row>
    <row r="50" spans="1:8" hidden="1" x14ac:dyDescent="0.3">
      <c r="A50" s="1" t="s">
        <v>989</v>
      </c>
      <c r="B50" s="2" t="s">
        <v>3818</v>
      </c>
      <c r="C50" s="2" t="s">
        <v>3815</v>
      </c>
      <c r="D50" s="2" t="s">
        <v>3816</v>
      </c>
      <c r="E50" s="2" t="str">
        <f t="shared" si="0"/>
        <v>Non</v>
      </c>
      <c r="F50" s="2" t="s">
        <v>2517</v>
      </c>
      <c r="G50" s="2" t="s">
        <v>2517</v>
      </c>
      <c r="H50" s="2" t="s">
        <v>2517</v>
      </c>
    </row>
    <row r="51" spans="1:8" hidden="1" x14ac:dyDescent="0.3">
      <c r="A51" s="1" t="s">
        <v>1050</v>
      </c>
      <c r="B51" s="2" t="s">
        <v>3889</v>
      </c>
      <c r="C51" s="2" t="s">
        <v>3815</v>
      </c>
      <c r="D51" s="2" t="s">
        <v>3884</v>
      </c>
      <c r="E51" s="2" t="str">
        <f t="shared" si="0"/>
        <v>Non</v>
      </c>
      <c r="F51" s="2" t="s">
        <v>2517</v>
      </c>
      <c r="G51" s="2" t="s">
        <v>2517</v>
      </c>
      <c r="H51" s="2" t="s">
        <v>2517</v>
      </c>
    </row>
    <row r="52" spans="1:8" hidden="1" x14ac:dyDescent="0.3">
      <c r="A52" s="1" t="s">
        <v>1015</v>
      </c>
      <c r="B52" s="2" t="s">
        <v>3847</v>
      </c>
      <c r="C52" s="2" t="s">
        <v>3815</v>
      </c>
      <c r="D52" s="2" t="s">
        <v>3848</v>
      </c>
      <c r="E52" s="2" t="str">
        <f t="shared" si="0"/>
        <v>Non</v>
      </c>
      <c r="F52" s="2" t="s">
        <v>2517</v>
      </c>
      <c r="G52" s="2" t="s">
        <v>2517</v>
      </c>
      <c r="H52" s="2" t="s">
        <v>2518</v>
      </c>
    </row>
    <row r="53" spans="1:8" hidden="1" x14ac:dyDescent="0.3">
      <c r="A53" s="1" t="s">
        <v>1030</v>
      </c>
      <c r="B53" s="2" t="s">
        <v>3014</v>
      </c>
      <c r="C53" s="2" t="s">
        <v>3815</v>
      </c>
      <c r="D53" s="2" t="s">
        <v>3865</v>
      </c>
      <c r="E53" s="2" t="str">
        <f t="shared" si="0"/>
        <v>Non</v>
      </c>
      <c r="F53" s="2" t="s">
        <v>2517</v>
      </c>
      <c r="G53" s="2" t="s">
        <v>2517</v>
      </c>
      <c r="H53" s="2" t="s">
        <v>2517</v>
      </c>
    </row>
    <row r="54" spans="1:8" hidden="1" x14ac:dyDescent="0.3">
      <c r="A54" s="1" t="s">
        <v>1070</v>
      </c>
      <c r="B54" s="2" t="s">
        <v>3915</v>
      </c>
      <c r="C54" s="2" t="s">
        <v>3815</v>
      </c>
      <c r="D54" s="2" t="s">
        <v>3909</v>
      </c>
      <c r="E54" s="2" t="str">
        <f t="shared" si="0"/>
        <v>Non</v>
      </c>
      <c r="F54" s="2" t="s">
        <v>2517</v>
      </c>
      <c r="G54" s="2" t="s">
        <v>2517</v>
      </c>
      <c r="H54" s="2" t="s">
        <v>2517</v>
      </c>
    </row>
    <row r="55" spans="1:8" hidden="1" x14ac:dyDescent="0.3">
      <c r="A55" s="1" t="s">
        <v>1595</v>
      </c>
      <c r="B55" s="2" t="s">
        <v>4041</v>
      </c>
      <c r="C55" s="22" t="s">
        <v>3815</v>
      </c>
      <c r="D55" s="2" t="e">
        <v>#N/A</v>
      </c>
      <c r="E55" s="2" t="str">
        <f t="shared" si="0"/>
        <v>Oui</v>
      </c>
      <c r="F55" s="2" t="s">
        <v>2517</v>
      </c>
      <c r="G55" s="2" t="s">
        <v>2518</v>
      </c>
      <c r="H55" s="2" t="s">
        <v>2518</v>
      </c>
    </row>
    <row r="56" spans="1:8" hidden="1" x14ac:dyDescent="0.3">
      <c r="A56" s="1" t="s">
        <v>4039</v>
      </c>
      <c r="B56" s="2" t="s">
        <v>4049</v>
      </c>
      <c r="C56" s="2" t="s">
        <v>3815</v>
      </c>
      <c r="D56" s="2" t="e">
        <v>#N/A</v>
      </c>
      <c r="E56" s="2" t="str">
        <f t="shared" si="0"/>
        <v>Oui</v>
      </c>
      <c r="F56" s="2" t="s">
        <v>2517</v>
      </c>
      <c r="G56" s="2" t="s">
        <v>2518</v>
      </c>
      <c r="H56" s="2" t="s">
        <v>2518</v>
      </c>
    </row>
    <row r="57" spans="1:8" hidden="1" x14ac:dyDescent="0.3">
      <c r="A57" s="1" t="s">
        <v>1822</v>
      </c>
      <c r="B57" s="2" t="s">
        <v>4060</v>
      </c>
      <c r="C57" s="2" t="s">
        <v>3815</v>
      </c>
      <c r="D57" s="2" t="e">
        <v>#N/A</v>
      </c>
      <c r="E57" s="2" t="str">
        <f t="shared" si="0"/>
        <v>Oui</v>
      </c>
      <c r="F57" s="2" t="s">
        <v>2517</v>
      </c>
      <c r="G57" s="2" t="s">
        <v>2518</v>
      </c>
      <c r="H57" s="2" t="s">
        <v>2518</v>
      </c>
    </row>
    <row r="58" spans="1:8" hidden="1" x14ac:dyDescent="0.3">
      <c r="A58" s="1" t="s">
        <v>1420</v>
      </c>
      <c r="B58" s="2" t="s">
        <v>4067</v>
      </c>
      <c r="C58" s="2" t="s">
        <v>3815</v>
      </c>
      <c r="D58" s="2" t="e">
        <v>#N/A</v>
      </c>
      <c r="E58" s="2" t="str">
        <f t="shared" si="0"/>
        <v>Oui</v>
      </c>
      <c r="F58" s="2" t="s">
        <v>2517</v>
      </c>
      <c r="G58" s="2" t="s">
        <v>2518</v>
      </c>
      <c r="H58" s="2" t="s">
        <v>2518</v>
      </c>
    </row>
    <row r="59" spans="1:8" hidden="1" x14ac:dyDescent="0.3">
      <c r="A59" s="1" t="s">
        <v>2198</v>
      </c>
      <c r="B59" s="2" t="s">
        <v>4074</v>
      </c>
      <c r="C59" s="2" t="s">
        <v>3815</v>
      </c>
      <c r="D59" s="2" t="e">
        <v>#N/A</v>
      </c>
      <c r="E59" s="2" t="str">
        <f t="shared" si="0"/>
        <v>Oui</v>
      </c>
      <c r="F59" s="2" t="s">
        <v>2517</v>
      </c>
      <c r="G59" s="2" t="s">
        <v>2518</v>
      </c>
      <c r="H59" s="2" t="s">
        <v>2518</v>
      </c>
    </row>
    <row r="60" spans="1:8" hidden="1" x14ac:dyDescent="0.3">
      <c r="A60" s="1" t="s">
        <v>2156</v>
      </c>
      <c r="B60" s="2" t="s">
        <v>4083</v>
      </c>
      <c r="C60" s="2" t="s">
        <v>3815</v>
      </c>
      <c r="D60" s="2" t="e">
        <v>#N/A</v>
      </c>
      <c r="E60" s="2" t="str">
        <f t="shared" si="0"/>
        <v>Oui</v>
      </c>
      <c r="F60" s="2" t="s">
        <v>2517</v>
      </c>
      <c r="G60" s="2" t="s">
        <v>2518</v>
      </c>
      <c r="H60" s="2" t="s">
        <v>2518</v>
      </c>
    </row>
    <row r="61" spans="1:8" x14ac:dyDescent="0.3">
      <c r="A61" s="1" t="s">
        <v>1125</v>
      </c>
      <c r="B61" s="2" t="s">
        <v>1972</v>
      </c>
      <c r="C61" s="2" t="s">
        <v>3976</v>
      </c>
      <c r="D61" s="2">
        <v>0</v>
      </c>
      <c r="E61" s="2" t="str">
        <f t="shared" si="0"/>
        <v>Non</v>
      </c>
      <c r="F61" s="2" t="s">
        <v>2517</v>
      </c>
      <c r="G61" s="2" t="s">
        <v>3970</v>
      </c>
      <c r="H61" s="2" t="s">
        <v>2518</v>
      </c>
    </row>
    <row r="62" spans="1:8" hidden="1" x14ac:dyDescent="0.3">
      <c r="A62" s="1" t="s">
        <v>1077</v>
      </c>
      <c r="B62" s="2" t="s">
        <v>3924</v>
      </c>
      <c r="C62" s="2" t="s">
        <v>3925</v>
      </c>
      <c r="D62" s="2">
        <v>0</v>
      </c>
      <c r="E62" s="2" t="str">
        <f t="shared" si="0"/>
        <v>Non</v>
      </c>
      <c r="F62" s="2" t="s">
        <v>2517</v>
      </c>
      <c r="G62" s="2" t="s">
        <v>2517</v>
      </c>
      <c r="H62" s="2" t="s">
        <v>2518</v>
      </c>
    </row>
    <row r="63" spans="1:8" hidden="1" x14ac:dyDescent="0.3">
      <c r="A63" s="1" t="s">
        <v>1076</v>
      </c>
      <c r="B63" s="2" t="s">
        <v>3922</v>
      </c>
      <c r="C63" s="2" t="s">
        <v>3923</v>
      </c>
      <c r="D63" s="2">
        <v>0</v>
      </c>
      <c r="E63" s="2" t="str">
        <f t="shared" si="0"/>
        <v>Non</v>
      </c>
      <c r="F63" s="2" t="s">
        <v>2517</v>
      </c>
      <c r="G63" s="2" t="s">
        <v>2517</v>
      </c>
      <c r="H63" s="2" t="s">
        <v>2517</v>
      </c>
    </row>
    <row r="64" spans="1:8" hidden="1" x14ac:dyDescent="0.3">
      <c r="A64" s="1" t="s">
        <v>1078</v>
      </c>
      <c r="B64" s="2" t="s">
        <v>3926</v>
      </c>
      <c r="C64" s="2" t="s">
        <v>3925</v>
      </c>
      <c r="D64" s="2">
        <v>0</v>
      </c>
      <c r="E64" s="2" t="str">
        <f t="shared" si="0"/>
        <v>Non</v>
      </c>
      <c r="F64" s="2" t="s">
        <v>2517</v>
      </c>
      <c r="G64" s="2" t="s">
        <v>2517</v>
      </c>
      <c r="H64" s="2" t="s">
        <v>2518</v>
      </c>
    </row>
    <row r="65" spans="1:8" hidden="1" x14ac:dyDescent="0.3">
      <c r="A65" s="1" t="s">
        <v>1081</v>
      </c>
      <c r="B65" s="2" t="s">
        <v>3929</v>
      </c>
      <c r="C65" s="2" t="s">
        <v>3925</v>
      </c>
      <c r="D65" s="2">
        <v>0</v>
      </c>
      <c r="E65" s="2" t="str">
        <f t="shared" si="0"/>
        <v>Non</v>
      </c>
      <c r="F65" s="2" t="s">
        <v>2517</v>
      </c>
      <c r="G65" s="2" t="s">
        <v>2517</v>
      </c>
      <c r="H65" s="2" t="s">
        <v>2518</v>
      </c>
    </row>
    <row r="66" spans="1:8" hidden="1" x14ac:dyDescent="0.3">
      <c r="A66" s="1" t="s">
        <v>1079</v>
      </c>
      <c r="B66" s="2" t="s">
        <v>3927</v>
      </c>
      <c r="C66" s="2" t="s">
        <v>3923</v>
      </c>
      <c r="D66" s="2">
        <v>0</v>
      </c>
      <c r="E66" s="2" t="str">
        <f t="shared" si="0"/>
        <v>Non</v>
      </c>
      <c r="F66" s="2" t="s">
        <v>2517</v>
      </c>
      <c r="G66" s="2" t="s">
        <v>2517</v>
      </c>
      <c r="H66" s="2" t="s">
        <v>2517</v>
      </c>
    </row>
    <row r="67" spans="1:8" hidden="1" x14ac:dyDescent="0.3">
      <c r="A67" s="1" t="s">
        <v>1082</v>
      </c>
      <c r="B67" s="2" t="s">
        <v>3930</v>
      </c>
      <c r="C67" s="2" t="s">
        <v>3925</v>
      </c>
      <c r="D67" s="2">
        <v>0</v>
      </c>
      <c r="E67" s="2" t="str">
        <f t="shared" ref="E67:E130" si="1">IF(AND(F67="Oui",G67="Non"),"Oui","Non")</f>
        <v>Non</v>
      </c>
      <c r="F67" s="2" t="s">
        <v>2517</v>
      </c>
      <c r="G67" s="2" t="s">
        <v>2517</v>
      </c>
      <c r="H67" s="2" t="s">
        <v>2518</v>
      </c>
    </row>
    <row r="68" spans="1:8" hidden="1" x14ac:dyDescent="0.3">
      <c r="A68" s="1" t="s">
        <v>1084</v>
      </c>
      <c r="B68" s="2" t="s">
        <v>3932</v>
      </c>
      <c r="C68" s="2" t="s">
        <v>3925</v>
      </c>
      <c r="D68" s="2">
        <v>0</v>
      </c>
      <c r="E68" s="2" t="str">
        <f t="shared" si="1"/>
        <v>Non</v>
      </c>
      <c r="F68" s="2" t="s">
        <v>2517</v>
      </c>
      <c r="G68" s="2" t="s">
        <v>2517</v>
      </c>
      <c r="H68" s="2" t="s">
        <v>2518</v>
      </c>
    </row>
    <row r="69" spans="1:8" hidden="1" x14ac:dyDescent="0.3">
      <c r="A69" s="1" t="s">
        <v>1085</v>
      </c>
      <c r="B69" s="2" t="s">
        <v>3933</v>
      </c>
      <c r="C69" s="2" t="s">
        <v>3925</v>
      </c>
      <c r="D69" s="2">
        <v>0</v>
      </c>
      <c r="E69" s="2" t="str">
        <f t="shared" si="1"/>
        <v>Non</v>
      </c>
      <c r="F69" s="2" t="s">
        <v>2517</v>
      </c>
      <c r="G69" s="2" t="s">
        <v>2517</v>
      </c>
      <c r="H69" s="2" t="s">
        <v>2517</v>
      </c>
    </row>
    <row r="70" spans="1:8" hidden="1" x14ac:dyDescent="0.3">
      <c r="A70" s="1" t="s">
        <v>1086</v>
      </c>
      <c r="B70" s="2" t="s">
        <v>3934</v>
      </c>
      <c r="C70" s="2" t="s">
        <v>3925</v>
      </c>
      <c r="D70" s="2">
        <v>0</v>
      </c>
      <c r="E70" s="2" t="str">
        <f t="shared" si="1"/>
        <v>Non</v>
      </c>
      <c r="F70" s="2" t="s">
        <v>2517</v>
      </c>
      <c r="G70" s="2" t="s">
        <v>2517</v>
      </c>
      <c r="H70" s="2" t="s">
        <v>2518</v>
      </c>
    </row>
    <row r="71" spans="1:8" hidden="1" x14ac:dyDescent="0.3">
      <c r="A71" s="1" t="s">
        <v>1087</v>
      </c>
      <c r="B71" s="2" t="s">
        <v>3935</v>
      </c>
      <c r="C71" s="2" t="s">
        <v>3925</v>
      </c>
      <c r="D71" s="2">
        <v>0</v>
      </c>
      <c r="E71" s="2" t="str">
        <f t="shared" si="1"/>
        <v>Non</v>
      </c>
      <c r="F71" s="2" t="s">
        <v>2517</v>
      </c>
      <c r="G71" s="2" t="s">
        <v>2517</v>
      </c>
      <c r="H71" s="2" t="s">
        <v>2517</v>
      </c>
    </row>
    <row r="72" spans="1:8" hidden="1" x14ac:dyDescent="0.3">
      <c r="A72" s="1" t="s">
        <v>1089</v>
      </c>
      <c r="B72" s="2" t="s">
        <v>3937</v>
      </c>
      <c r="C72" s="2" t="s">
        <v>3925</v>
      </c>
      <c r="D72" s="2">
        <v>0</v>
      </c>
      <c r="E72" s="2" t="str">
        <f t="shared" si="1"/>
        <v>Non</v>
      </c>
      <c r="F72" s="2" t="s">
        <v>2517</v>
      </c>
      <c r="G72" s="2" t="s">
        <v>2517</v>
      </c>
      <c r="H72" s="2" t="s">
        <v>2518</v>
      </c>
    </row>
    <row r="73" spans="1:8" hidden="1" x14ac:dyDescent="0.3">
      <c r="A73" s="1" t="s">
        <v>1092</v>
      </c>
      <c r="B73" s="2" t="s">
        <v>3940</v>
      </c>
      <c r="C73" s="2" t="s">
        <v>3925</v>
      </c>
      <c r="D73" s="2">
        <v>0</v>
      </c>
      <c r="E73" s="2" t="str">
        <f t="shared" si="1"/>
        <v>Non</v>
      </c>
      <c r="F73" s="2" t="s">
        <v>2517</v>
      </c>
      <c r="G73" s="2" t="s">
        <v>2517</v>
      </c>
      <c r="H73" s="2" t="s">
        <v>2517</v>
      </c>
    </row>
    <row r="74" spans="1:8" hidden="1" x14ac:dyDescent="0.3">
      <c r="A74" s="1" t="s">
        <v>1090</v>
      </c>
      <c r="B74" s="2" t="s">
        <v>3938</v>
      </c>
      <c r="C74" s="2" t="s">
        <v>3925</v>
      </c>
      <c r="D74" s="2">
        <v>0</v>
      </c>
      <c r="E74" s="2" t="str">
        <f t="shared" si="1"/>
        <v>Non</v>
      </c>
      <c r="F74" s="2" t="s">
        <v>2517</v>
      </c>
      <c r="G74" s="2" t="s">
        <v>2517</v>
      </c>
      <c r="H74" s="2" t="s">
        <v>2518</v>
      </c>
    </row>
    <row r="75" spans="1:8" hidden="1" x14ac:dyDescent="0.3">
      <c r="A75" s="1" t="s">
        <v>1091</v>
      </c>
      <c r="B75" s="2" t="s">
        <v>3939</v>
      </c>
      <c r="C75" s="2" t="s">
        <v>3925</v>
      </c>
      <c r="D75" s="2">
        <v>0</v>
      </c>
      <c r="E75" s="2" t="str">
        <f t="shared" si="1"/>
        <v>Non</v>
      </c>
      <c r="F75" s="2" t="s">
        <v>2517</v>
      </c>
      <c r="G75" s="2" t="s">
        <v>2517</v>
      </c>
      <c r="H75" s="2" t="s">
        <v>2518</v>
      </c>
    </row>
    <row r="76" spans="1:8" hidden="1" x14ac:dyDescent="0.3">
      <c r="A76" s="1" t="s">
        <v>1096</v>
      </c>
      <c r="B76" s="2" t="s">
        <v>3944</v>
      </c>
      <c r="C76" s="2" t="s">
        <v>3925</v>
      </c>
      <c r="D76" s="2">
        <v>0</v>
      </c>
      <c r="E76" s="2" t="str">
        <f t="shared" si="1"/>
        <v>Non</v>
      </c>
      <c r="F76" s="2" t="s">
        <v>2517</v>
      </c>
      <c r="G76" s="2" t="s">
        <v>2517</v>
      </c>
      <c r="H76" s="2" t="s">
        <v>2517</v>
      </c>
    </row>
    <row r="77" spans="1:8" hidden="1" x14ac:dyDescent="0.3">
      <c r="A77" s="1" t="s">
        <v>1097</v>
      </c>
      <c r="B77" s="2" t="s">
        <v>3945</v>
      </c>
      <c r="C77" s="2" t="s">
        <v>3925</v>
      </c>
      <c r="D77" s="2">
        <v>0</v>
      </c>
      <c r="E77" s="2" t="str">
        <f t="shared" si="1"/>
        <v>Non</v>
      </c>
      <c r="F77" s="2" t="s">
        <v>2517</v>
      </c>
      <c r="G77" s="2" t="s">
        <v>2517</v>
      </c>
      <c r="H77" s="2" t="s">
        <v>2517</v>
      </c>
    </row>
    <row r="78" spans="1:8" hidden="1" x14ac:dyDescent="0.3">
      <c r="A78" s="1" t="s">
        <v>1094</v>
      </c>
      <c r="B78" s="2" t="s">
        <v>3942</v>
      </c>
      <c r="C78" s="2" t="s">
        <v>3925</v>
      </c>
      <c r="D78" s="2">
        <v>0</v>
      </c>
      <c r="E78" s="2" t="str">
        <f t="shared" si="1"/>
        <v>Non</v>
      </c>
      <c r="F78" s="2" t="s">
        <v>2517</v>
      </c>
      <c r="G78" s="2" t="s">
        <v>2517</v>
      </c>
      <c r="H78" s="2" t="s">
        <v>2518</v>
      </c>
    </row>
    <row r="79" spans="1:8" hidden="1" x14ac:dyDescent="0.3">
      <c r="A79" s="1" t="s">
        <v>1100</v>
      </c>
      <c r="B79" s="2" t="s">
        <v>3948</v>
      </c>
      <c r="C79" s="2" t="s">
        <v>3925</v>
      </c>
      <c r="D79" s="2">
        <v>0</v>
      </c>
      <c r="E79" s="2" t="str">
        <f t="shared" si="1"/>
        <v>Non</v>
      </c>
      <c r="F79" s="2" t="s">
        <v>2517</v>
      </c>
      <c r="G79" s="2" t="s">
        <v>2517</v>
      </c>
      <c r="H79" s="2" t="s">
        <v>2517</v>
      </c>
    </row>
    <row r="80" spans="1:8" hidden="1" x14ac:dyDescent="0.3">
      <c r="A80" s="1" t="s">
        <v>1102</v>
      </c>
      <c r="B80" s="2" t="s">
        <v>3951</v>
      </c>
      <c r="C80" s="2" t="s">
        <v>3923</v>
      </c>
      <c r="D80" s="2">
        <v>0</v>
      </c>
      <c r="E80" s="2" t="str">
        <f t="shared" si="1"/>
        <v>Non</v>
      </c>
      <c r="F80" s="2" t="s">
        <v>2517</v>
      </c>
      <c r="G80" s="2" t="s">
        <v>2517</v>
      </c>
      <c r="H80" s="2" t="s">
        <v>2517</v>
      </c>
    </row>
    <row r="81" spans="1:8" hidden="1" x14ac:dyDescent="0.3">
      <c r="A81" s="1" t="s">
        <v>1095</v>
      </c>
      <c r="B81" s="2" t="s">
        <v>3943</v>
      </c>
      <c r="C81" s="2" t="s">
        <v>3925</v>
      </c>
      <c r="D81" s="2">
        <v>0</v>
      </c>
      <c r="E81" s="2" t="str">
        <f t="shared" si="1"/>
        <v>Non</v>
      </c>
      <c r="F81" s="2" t="s">
        <v>2517</v>
      </c>
      <c r="G81" s="2" t="s">
        <v>2517</v>
      </c>
      <c r="H81" s="2" t="s">
        <v>2518</v>
      </c>
    </row>
    <row r="82" spans="1:8" hidden="1" x14ac:dyDescent="0.3">
      <c r="A82" s="1" t="s">
        <v>1105</v>
      </c>
      <c r="B82" s="2" t="s">
        <v>3954</v>
      </c>
      <c r="C82" s="2" t="s">
        <v>2422</v>
      </c>
      <c r="D82" s="2">
        <v>0</v>
      </c>
      <c r="E82" s="2" t="str">
        <f t="shared" si="1"/>
        <v>Non</v>
      </c>
      <c r="F82" s="2" t="s">
        <v>2517</v>
      </c>
      <c r="G82" s="2" t="s">
        <v>2517</v>
      </c>
      <c r="H82" s="2" t="s">
        <v>2517</v>
      </c>
    </row>
    <row r="83" spans="1:8" hidden="1" x14ac:dyDescent="0.3">
      <c r="A83" s="1" t="s">
        <v>1108</v>
      </c>
      <c r="B83" s="2" t="s">
        <v>3957</v>
      </c>
      <c r="C83" s="2" t="s">
        <v>3925</v>
      </c>
      <c r="D83" s="2">
        <v>0</v>
      </c>
      <c r="E83" s="2" t="str">
        <f t="shared" si="1"/>
        <v>Non</v>
      </c>
      <c r="F83" s="2" t="s">
        <v>2517</v>
      </c>
      <c r="G83" s="2" t="s">
        <v>2517</v>
      </c>
      <c r="H83" s="2" t="s">
        <v>2517</v>
      </c>
    </row>
    <row r="84" spans="1:8" hidden="1" x14ac:dyDescent="0.3">
      <c r="A84" s="1" t="s">
        <v>1098</v>
      </c>
      <c r="B84" s="2" t="s">
        <v>3946</v>
      </c>
      <c r="C84" s="2" t="s">
        <v>3925</v>
      </c>
      <c r="D84" s="2">
        <v>0</v>
      </c>
      <c r="E84" s="2" t="str">
        <f t="shared" si="1"/>
        <v>Non</v>
      </c>
      <c r="F84" s="2" t="s">
        <v>2517</v>
      </c>
      <c r="G84" s="2" t="s">
        <v>2517</v>
      </c>
      <c r="H84" s="2" t="s">
        <v>2518</v>
      </c>
    </row>
    <row r="85" spans="1:8" hidden="1" x14ac:dyDescent="0.3">
      <c r="A85" s="1" t="s">
        <v>1099</v>
      </c>
      <c r="B85" s="2" t="s">
        <v>3947</v>
      </c>
      <c r="C85" s="2" t="s">
        <v>3925</v>
      </c>
      <c r="D85" s="2">
        <v>0</v>
      </c>
      <c r="E85" s="2" t="str">
        <f t="shared" si="1"/>
        <v>Non</v>
      </c>
      <c r="F85" s="2" t="s">
        <v>2517</v>
      </c>
      <c r="G85" s="2" t="s">
        <v>2517</v>
      </c>
      <c r="H85" s="2" t="s">
        <v>2518</v>
      </c>
    </row>
    <row r="86" spans="1:8" hidden="1" x14ac:dyDescent="0.3">
      <c r="A86" s="1" t="s">
        <v>1116</v>
      </c>
      <c r="B86" s="2" t="s">
        <v>3965</v>
      </c>
      <c r="C86" s="2" t="s">
        <v>3925</v>
      </c>
      <c r="D86" s="2">
        <v>0</v>
      </c>
      <c r="E86" s="2" t="str">
        <f t="shared" si="1"/>
        <v>Non</v>
      </c>
      <c r="F86" s="2" t="s">
        <v>2517</v>
      </c>
      <c r="G86" s="2" t="s">
        <v>2517</v>
      </c>
      <c r="H86" s="2" t="s">
        <v>2517</v>
      </c>
    </row>
    <row r="87" spans="1:8" hidden="1" x14ac:dyDescent="0.3">
      <c r="A87" s="1" t="s">
        <v>1103</v>
      </c>
      <c r="B87" s="2" t="s">
        <v>3952</v>
      </c>
      <c r="C87" s="2" t="s">
        <v>3925</v>
      </c>
      <c r="D87" s="2">
        <v>0</v>
      </c>
      <c r="E87" s="2" t="str">
        <f t="shared" si="1"/>
        <v>Non</v>
      </c>
      <c r="F87" s="2" t="s">
        <v>2517</v>
      </c>
      <c r="G87" s="2" t="s">
        <v>2517</v>
      </c>
      <c r="H87" s="2" t="s">
        <v>2518</v>
      </c>
    </row>
    <row r="88" spans="1:8" hidden="1" x14ac:dyDescent="0.3">
      <c r="A88" s="1" t="s">
        <v>1118</v>
      </c>
      <c r="B88" s="2" t="s">
        <v>3967</v>
      </c>
      <c r="C88" s="2" t="s">
        <v>3925</v>
      </c>
      <c r="D88" s="2">
        <v>0</v>
      </c>
      <c r="E88" s="2" t="str">
        <f t="shared" si="1"/>
        <v>Non</v>
      </c>
      <c r="F88" s="2" t="s">
        <v>2517</v>
      </c>
      <c r="G88" s="2" t="s">
        <v>2517</v>
      </c>
      <c r="H88" s="2" t="s">
        <v>2517</v>
      </c>
    </row>
    <row r="89" spans="1:8" hidden="1" x14ac:dyDescent="0.3">
      <c r="A89" s="1" t="s">
        <v>1119</v>
      </c>
      <c r="B89" s="2" t="s">
        <v>3968</v>
      </c>
      <c r="C89" s="2" t="s">
        <v>3925</v>
      </c>
      <c r="D89" s="2">
        <v>0</v>
      </c>
      <c r="E89" s="2" t="str">
        <f t="shared" si="1"/>
        <v>Non</v>
      </c>
      <c r="F89" s="2" t="s">
        <v>2517</v>
      </c>
      <c r="G89" s="2" t="s">
        <v>2517</v>
      </c>
      <c r="H89" s="2" t="s">
        <v>2517</v>
      </c>
    </row>
    <row r="90" spans="1:8" hidden="1" x14ac:dyDescent="0.3">
      <c r="A90" s="1" t="s">
        <v>1104</v>
      </c>
      <c r="B90" s="2" t="s">
        <v>3953</v>
      </c>
      <c r="C90" s="2" t="s">
        <v>3925</v>
      </c>
      <c r="D90" s="2">
        <v>0</v>
      </c>
      <c r="E90" s="2" t="str">
        <f t="shared" si="1"/>
        <v>Non</v>
      </c>
      <c r="F90" s="2" t="s">
        <v>2517</v>
      </c>
      <c r="G90" s="2" t="s">
        <v>2517</v>
      </c>
      <c r="H90" s="2" t="s">
        <v>2518</v>
      </c>
    </row>
    <row r="91" spans="1:8" hidden="1" x14ac:dyDescent="0.3">
      <c r="A91" s="1" t="s">
        <v>1075</v>
      </c>
      <c r="B91" s="2" t="s">
        <v>3921</v>
      </c>
      <c r="C91" s="2" t="s">
        <v>2422</v>
      </c>
      <c r="D91" s="2">
        <v>0</v>
      </c>
      <c r="E91" s="2" t="str">
        <f t="shared" si="1"/>
        <v>Non</v>
      </c>
      <c r="F91" s="2" t="s">
        <v>2517</v>
      </c>
      <c r="G91" s="2" t="s">
        <v>2517</v>
      </c>
      <c r="H91" s="2" t="s">
        <v>2517</v>
      </c>
    </row>
    <row r="92" spans="1:8" hidden="1" x14ac:dyDescent="0.3">
      <c r="A92" s="1" t="s">
        <v>1083</v>
      </c>
      <c r="B92" s="2" t="s">
        <v>3931</v>
      </c>
      <c r="C92" s="2" t="s">
        <v>2422</v>
      </c>
      <c r="D92" s="2">
        <v>0</v>
      </c>
      <c r="E92" s="2" t="str">
        <f t="shared" si="1"/>
        <v>Non</v>
      </c>
      <c r="F92" s="2" t="s">
        <v>2517</v>
      </c>
      <c r="G92" s="2" t="s">
        <v>2517</v>
      </c>
      <c r="H92" s="2" t="s">
        <v>2517</v>
      </c>
    </row>
    <row r="93" spans="1:8" hidden="1" x14ac:dyDescent="0.3">
      <c r="A93" s="1" t="s">
        <v>1110</v>
      </c>
      <c r="B93" s="2" t="s">
        <v>3959</v>
      </c>
      <c r="C93" s="2" t="s">
        <v>2422</v>
      </c>
      <c r="D93" s="2">
        <v>0</v>
      </c>
      <c r="E93" s="2" t="str">
        <f t="shared" si="1"/>
        <v>Non</v>
      </c>
      <c r="F93" s="2" t="s">
        <v>2517</v>
      </c>
      <c r="G93" s="2" t="s">
        <v>2517</v>
      </c>
      <c r="H93" s="2" t="s">
        <v>2518</v>
      </c>
    </row>
    <row r="94" spans="1:8" hidden="1" x14ac:dyDescent="0.3">
      <c r="A94" s="1" t="s">
        <v>1111</v>
      </c>
      <c r="B94" s="2" t="s">
        <v>3960</v>
      </c>
      <c r="C94" s="2" t="s">
        <v>2422</v>
      </c>
      <c r="D94" s="2">
        <v>0</v>
      </c>
      <c r="E94" s="2" t="str">
        <f t="shared" si="1"/>
        <v>Non</v>
      </c>
      <c r="F94" s="2" t="s">
        <v>2517</v>
      </c>
      <c r="G94" s="2" t="s">
        <v>2517</v>
      </c>
      <c r="H94" s="2" t="s">
        <v>2518</v>
      </c>
    </row>
    <row r="95" spans="1:8" hidden="1" x14ac:dyDescent="0.3">
      <c r="A95" s="1" t="s">
        <v>1101</v>
      </c>
      <c r="B95" s="2" t="s">
        <v>3949</v>
      </c>
      <c r="C95" s="2" t="s">
        <v>2422</v>
      </c>
      <c r="D95" s="2">
        <v>0</v>
      </c>
      <c r="E95" s="2" t="str">
        <f t="shared" si="1"/>
        <v>Non</v>
      </c>
      <c r="F95" s="2" t="s">
        <v>2517</v>
      </c>
      <c r="G95" s="2" t="s">
        <v>2517</v>
      </c>
      <c r="H95" s="2" t="s">
        <v>3950</v>
      </c>
    </row>
    <row r="96" spans="1:8" hidden="1" x14ac:dyDescent="0.3">
      <c r="A96" s="1" t="s">
        <v>1112</v>
      </c>
      <c r="B96" s="2" t="s">
        <v>3961</v>
      </c>
      <c r="C96" s="2" t="s">
        <v>2422</v>
      </c>
      <c r="D96" s="2">
        <v>0</v>
      </c>
      <c r="E96" s="2" t="str">
        <f t="shared" si="1"/>
        <v>Non</v>
      </c>
      <c r="F96" s="2" t="s">
        <v>2517</v>
      </c>
      <c r="G96" s="2" t="s">
        <v>2517</v>
      </c>
      <c r="H96" s="2" t="s">
        <v>2518</v>
      </c>
    </row>
    <row r="97" spans="1:8" hidden="1" x14ac:dyDescent="0.3">
      <c r="A97" s="1" t="s">
        <v>1115</v>
      </c>
      <c r="B97" s="2" t="s">
        <v>3964</v>
      </c>
      <c r="C97" s="2" t="s">
        <v>2422</v>
      </c>
      <c r="D97" s="2">
        <v>0</v>
      </c>
      <c r="E97" s="2" t="str">
        <f t="shared" si="1"/>
        <v>Non</v>
      </c>
      <c r="F97" s="2" t="s">
        <v>2517</v>
      </c>
      <c r="G97" s="2" t="s">
        <v>2517</v>
      </c>
      <c r="H97" s="2" t="s">
        <v>2518</v>
      </c>
    </row>
    <row r="98" spans="1:8" hidden="1" x14ac:dyDescent="0.3">
      <c r="A98" s="1" t="s">
        <v>1113</v>
      </c>
      <c r="B98" s="2" t="s">
        <v>3962</v>
      </c>
      <c r="C98" s="2" t="s">
        <v>2422</v>
      </c>
      <c r="D98" s="2">
        <v>0</v>
      </c>
      <c r="E98" s="2" t="str">
        <f t="shared" si="1"/>
        <v>Non</v>
      </c>
      <c r="F98" s="2" t="s">
        <v>2517</v>
      </c>
      <c r="G98" s="2" t="s">
        <v>2517</v>
      </c>
      <c r="H98" s="2" t="s">
        <v>2517</v>
      </c>
    </row>
    <row r="99" spans="1:8" hidden="1" x14ac:dyDescent="0.3">
      <c r="A99" s="1" t="s">
        <v>1120</v>
      </c>
      <c r="B99" s="2" t="s">
        <v>3969</v>
      </c>
      <c r="C99" s="2" t="s">
        <v>2422</v>
      </c>
      <c r="D99" s="2">
        <v>0</v>
      </c>
      <c r="E99" s="2" t="str">
        <f t="shared" si="1"/>
        <v>Non</v>
      </c>
      <c r="F99" s="2" t="s">
        <v>2517</v>
      </c>
      <c r="G99" s="2" t="s">
        <v>2517</v>
      </c>
      <c r="H99" s="2" t="s">
        <v>2518</v>
      </c>
    </row>
    <row r="100" spans="1:8" hidden="1" x14ac:dyDescent="0.3">
      <c r="A100" s="1" t="s">
        <v>1733</v>
      </c>
      <c r="B100" s="2" t="s">
        <v>4089</v>
      </c>
      <c r="C100" s="2" t="s">
        <v>2422</v>
      </c>
      <c r="D100" s="2" t="e">
        <v>#N/A</v>
      </c>
      <c r="E100" s="2" t="str">
        <f t="shared" si="1"/>
        <v>Oui</v>
      </c>
      <c r="F100" s="2" t="s">
        <v>2517</v>
      </c>
      <c r="G100" s="2" t="s">
        <v>2518</v>
      </c>
      <c r="H100" s="2" t="s">
        <v>2518</v>
      </c>
    </row>
    <row r="101" spans="1:8" hidden="1" x14ac:dyDescent="0.3">
      <c r="A101" s="1" t="s">
        <v>1109</v>
      </c>
      <c r="B101" s="2" t="s">
        <v>3958</v>
      </c>
      <c r="C101" s="2" t="s">
        <v>2422</v>
      </c>
      <c r="D101" s="2">
        <v>0</v>
      </c>
      <c r="E101" s="2" t="str">
        <f t="shared" si="1"/>
        <v>Non</v>
      </c>
      <c r="F101" s="2" t="s">
        <v>2517</v>
      </c>
      <c r="G101" s="2" t="s">
        <v>2517</v>
      </c>
      <c r="H101" s="2" t="s">
        <v>2518</v>
      </c>
    </row>
    <row r="102" spans="1:8" hidden="1" x14ac:dyDescent="0.3">
      <c r="A102" s="1" t="s">
        <v>4040</v>
      </c>
      <c r="B102" s="2" t="s">
        <v>4098</v>
      </c>
      <c r="C102" s="2" t="s">
        <v>2422</v>
      </c>
      <c r="D102" s="2" t="e">
        <v>#N/A</v>
      </c>
      <c r="E102" s="2" t="str">
        <f t="shared" si="1"/>
        <v>Oui</v>
      </c>
      <c r="F102" s="2" t="s">
        <v>2517</v>
      </c>
      <c r="G102" s="2" t="s">
        <v>2518</v>
      </c>
      <c r="H102" s="2" t="s">
        <v>2518</v>
      </c>
    </row>
    <row r="103" spans="1:8" hidden="1" x14ac:dyDescent="0.3">
      <c r="A103" s="1" t="s">
        <v>1041</v>
      </c>
      <c r="B103" s="2" t="s">
        <v>3878</v>
      </c>
      <c r="C103" s="2" t="s">
        <v>3808</v>
      </c>
      <c r="D103" s="2" t="s">
        <v>3875</v>
      </c>
      <c r="E103" s="2" t="str">
        <f t="shared" si="1"/>
        <v>Non</v>
      </c>
      <c r="F103" s="2" t="s">
        <v>2517</v>
      </c>
      <c r="G103" s="2" t="s">
        <v>2517</v>
      </c>
      <c r="H103" s="2" t="s">
        <v>2517</v>
      </c>
    </row>
    <row r="104" spans="1:8" hidden="1" x14ac:dyDescent="0.3">
      <c r="A104" s="1" t="s">
        <v>1020</v>
      </c>
      <c r="B104" s="2" t="s">
        <v>3853</v>
      </c>
      <c r="C104" s="2" t="s">
        <v>3808</v>
      </c>
      <c r="D104" s="2" t="s">
        <v>3852</v>
      </c>
      <c r="E104" s="2" t="str">
        <f t="shared" si="1"/>
        <v>Non</v>
      </c>
      <c r="F104" s="2" t="s">
        <v>2517</v>
      </c>
      <c r="G104" s="2" t="s">
        <v>2517</v>
      </c>
      <c r="H104" s="2" t="s">
        <v>2517</v>
      </c>
    </row>
    <row r="105" spans="1:8" hidden="1" x14ac:dyDescent="0.3">
      <c r="A105" s="1" t="s">
        <v>991</v>
      </c>
      <c r="B105" s="2" t="s">
        <v>3820</v>
      </c>
      <c r="C105" s="2" t="s">
        <v>3808</v>
      </c>
      <c r="D105" s="2" t="s">
        <v>3816</v>
      </c>
      <c r="E105" s="2" t="str">
        <f t="shared" si="1"/>
        <v>Non</v>
      </c>
      <c r="F105" s="2" t="s">
        <v>2517</v>
      </c>
      <c r="G105" s="2" t="s">
        <v>2517</v>
      </c>
      <c r="H105" s="2" t="s">
        <v>2517</v>
      </c>
    </row>
    <row r="106" spans="1:8" hidden="1" x14ac:dyDescent="0.3">
      <c r="A106" s="1" t="s">
        <v>1056</v>
      </c>
      <c r="B106" s="2" t="s">
        <v>3897</v>
      </c>
      <c r="C106" s="2" t="s">
        <v>3808</v>
      </c>
      <c r="D106" s="2" t="s">
        <v>3898</v>
      </c>
      <c r="E106" s="2" t="str">
        <f t="shared" si="1"/>
        <v>Non</v>
      </c>
      <c r="F106" s="2" t="s">
        <v>2517</v>
      </c>
      <c r="G106" s="2" t="s">
        <v>2517</v>
      </c>
      <c r="H106" s="2" t="s">
        <v>2517</v>
      </c>
    </row>
    <row r="107" spans="1:8" hidden="1" x14ac:dyDescent="0.3">
      <c r="A107" s="1" t="s">
        <v>1012</v>
      </c>
      <c r="B107" s="2" t="s">
        <v>3844</v>
      </c>
      <c r="C107" s="2" t="s">
        <v>3808</v>
      </c>
      <c r="D107" s="2" t="s">
        <v>3843</v>
      </c>
      <c r="E107" s="2" t="str">
        <f t="shared" si="1"/>
        <v>Non</v>
      </c>
      <c r="F107" s="2" t="s">
        <v>2517</v>
      </c>
      <c r="G107" s="2" t="s">
        <v>2517</v>
      </c>
      <c r="H107" s="2" t="s">
        <v>2517</v>
      </c>
    </row>
    <row r="108" spans="1:8" hidden="1" x14ac:dyDescent="0.3">
      <c r="A108" s="1" t="s">
        <v>1016</v>
      </c>
      <c r="B108" s="2" t="s">
        <v>3849</v>
      </c>
      <c r="C108" s="2" t="s">
        <v>3808</v>
      </c>
      <c r="D108" s="2" t="s">
        <v>3848</v>
      </c>
      <c r="E108" s="2" t="str">
        <f t="shared" si="1"/>
        <v>Non</v>
      </c>
      <c r="F108" s="2" t="s">
        <v>2517</v>
      </c>
      <c r="G108" s="2" t="s">
        <v>2517</v>
      </c>
      <c r="H108" s="2" t="s">
        <v>2517</v>
      </c>
    </row>
    <row r="109" spans="1:8" hidden="1" x14ac:dyDescent="0.3">
      <c r="A109" s="1" t="s">
        <v>1054</v>
      </c>
      <c r="B109" s="2" t="s">
        <v>3894</v>
      </c>
      <c r="C109" s="2" t="s">
        <v>3808</v>
      </c>
      <c r="D109" s="2" t="s">
        <v>3895</v>
      </c>
      <c r="E109" s="2" t="str">
        <f t="shared" si="1"/>
        <v>Non</v>
      </c>
      <c r="F109" s="2" t="s">
        <v>2517</v>
      </c>
      <c r="G109" s="2" t="s">
        <v>2517</v>
      </c>
      <c r="H109" s="2" t="s">
        <v>2517</v>
      </c>
    </row>
    <row r="110" spans="1:8" hidden="1" x14ac:dyDescent="0.3">
      <c r="A110" s="1" t="s">
        <v>1040</v>
      </c>
      <c r="B110" s="2" t="s">
        <v>3877</v>
      </c>
      <c r="C110" s="2" t="s">
        <v>3808</v>
      </c>
      <c r="D110" s="2" t="s">
        <v>3875</v>
      </c>
      <c r="E110" s="2" t="str">
        <f t="shared" si="1"/>
        <v>Non</v>
      </c>
      <c r="F110" s="2" t="s">
        <v>2517</v>
      </c>
      <c r="G110" s="2" t="s">
        <v>2517</v>
      </c>
      <c r="H110" s="2" t="s">
        <v>2517</v>
      </c>
    </row>
    <row r="111" spans="1:8" hidden="1" x14ac:dyDescent="0.3">
      <c r="A111" s="1" t="s">
        <v>985</v>
      </c>
      <c r="B111" s="2" t="s">
        <v>3812</v>
      </c>
      <c r="C111" s="2" t="s">
        <v>3808</v>
      </c>
      <c r="D111" s="2" t="s">
        <v>3809</v>
      </c>
      <c r="E111" s="2" t="str">
        <f t="shared" si="1"/>
        <v>Non</v>
      </c>
      <c r="F111" s="2" t="s">
        <v>2517</v>
      </c>
      <c r="G111" s="2" t="s">
        <v>2517</v>
      </c>
      <c r="H111" s="2" t="s">
        <v>2517</v>
      </c>
    </row>
    <row r="112" spans="1:8" hidden="1" x14ac:dyDescent="0.3">
      <c r="A112" s="1" t="s">
        <v>993</v>
      </c>
      <c r="B112" s="2" t="s">
        <v>3823</v>
      </c>
      <c r="C112" s="2" t="s">
        <v>3808</v>
      </c>
      <c r="D112" s="2" t="s">
        <v>3822</v>
      </c>
      <c r="E112" s="2" t="str">
        <f t="shared" si="1"/>
        <v>Non</v>
      </c>
      <c r="F112" s="2" t="s">
        <v>2517</v>
      </c>
      <c r="G112" s="2" t="s">
        <v>2517</v>
      </c>
      <c r="H112" s="2" t="s">
        <v>2517</v>
      </c>
    </row>
    <row r="113" spans="1:8" hidden="1" x14ac:dyDescent="0.3">
      <c r="A113" s="1" t="s">
        <v>998</v>
      </c>
      <c r="B113" s="2" t="s">
        <v>3828</v>
      </c>
      <c r="C113" s="2" t="s">
        <v>3808</v>
      </c>
      <c r="D113" s="2" t="s">
        <v>3822</v>
      </c>
      <c r="E113" s="2" t="str">
        <f t="shared" si="1"/>
        <v>Non</v>
      </c>
      <c r="F113" s="2" t="s">
        <v>2517</v>
      </c>
      <c r="G113" s="2" t="s">
        <v>2517</v>
      </c>
      <c r="H113" s="2" t="s">
        <v>2517</v>
      </c>
    </row>
    <row r="114" spans="1:8" hidden="1" x14ac:dyDescent="0.3">
      <c r="A114" s="1" t="s">
        <v>1067</v>
      </c>
      <c r="B114" s="2" t="s">
        <v>3912</v>
      </c>
      <c r="C114" s="2" t="s">
        <v>3808</v>
      </c>
      <c r="D114" s="2" t="s">
        <v>3909</v>
      </c>
      <c r="E114" s="2" t="str">
        <f t="shared" si="1"/>
        <v>Non</v>
      </c>
      <c r="F114" s="2" t="s">
        <v>2517</v>
      </c>
      <c r="G114" s="2" t="s">
        <v>2517</v>
      </c>
      <c r="H114" s="2" t="s">
        <v>2518</v>
      </c>
    </row>
    <row r="115" spans="1:8" hidden="1" x14ac:dyDescent="0.3">
      <c r="A115" s="1" t="s">
        <v>1001</v>
      </c>
      <c r="B115" s="2" t="s">
        <v>3831</v>
      </c>
      <c r="C115" s="2" t="s">
        <v>3808</v>
      </c>
      <c r="D115" s="2" t="s">
        <v>3822</v>
      </c>
      <c r="E115" s="2" t="str">
        <f t="shared" si="1"/>
        <v>Non</v>
      </c>
      <c r="F115" s="2" t="s">
        <v>2517</v>
      </c>
      <c r="G115" s="2" t="s">
        <v>2517</v>
      </c>
      <c r="H115" s="2" t="s">
        <v>2517</v>
      </c>
    </row>
    <row r="116" spans="1:8" hidden="1" x14ac:dyDescent="0.3">
      <c r="A116" s="1" t="s">
        <v>983</v>
      </c>
      <c r="B116" s="2" t="s">
        <v>3807</v>
      </c>
      <c r="C116" s="2" t="s">
        <v>3808</v>
      </c>
      <c r="D116" s="2" t="s">
        <v>3809</v>
      </c>
      <c r="E116" s="2" t="str">
        <f t="shared" si="1"/>
        <v>Non</v>
      </c>
      <c r="F116" s="2" t="s">
        <v>2517</v>
      </c>
      <c r="G116" s="2" t="s">
        <v>2517</v>
      </c>
      <c r="H116" s="2" t="s">
        <v>2517</v>
      </c>
    </row>
    <row r="117" spans="1:8" hidden="1" x14ac:dyDescent="0.3">
      <c r="A117" s="1" t="s">
        <v>1018</v>
      </c>
      <c r="B117" s="2" t="s">
        <v>3850</v>
      </c>
      <c r="C117" s="2" t="s">
        <v>3808</v>
      </c>
      <c r="D117" s="2" t="s">
        <v>3848</v>
      </c>
      <c r="E117" s="2" t="str">
        <f t="shared" si="1"/>
        <v>Non</v>
      </c>
      <c r="F117" s="2" t="s">
        <v>2517</v>
      </c>
      <c r="G117" s="2" t="s">
        <v>2517</v>
      </c>
      <c r="H117" s="2" t="s">
        <v>2517</v>
      </c>
    </row>
    <row r="118" spans="1:8" hidden="1" x14ac:dyDescent="0.3">
      <c r="A118" s="1" t="s">
        <v>994</v>
      </c>
      <c r="B118" s="2" t="s">
        <v>3824</v>
      </c>
      <c r="C118" s="2" t="s">
        <v>3808</v>
      </c>
      <c r="D118" s="2" t="s">
        <v>3822</v>
      </c>
      <c r="E118" s="2" t="str">
        <f t="shared" si="1"/>
        <v>Non</v>
      </c>
      <c r="F118" s="2" t="s">
        <v>2517</v>
      </c>
      <c r="G118" s="2" t="s">
        <v>2517</v>
      </c>
      <c r="H118" s="2" t="s">
        <v>2517</v>
      </c>
    </row>
    <row r="119" spans="1:8" hidden="1" x14ac:dyDescent="0.3">
      <c r="A119" s="1" t="s">
        <v>997</v>
      </c>
      <c r="B119" s="2" t="s">
        <v>3827</v>
      </c>
      <c r="C119" s="2" t="s">
        <v>3808</v>
      </c>
      <c r="D119" s="2" t="s">
        <v>3822</v>
      </c>
      <c r="E119" s="2" t="str">
        <f t="shared" si="1"/>
        <v>Non</v>
      </c>
      <c r="F119" s="2" t="s">
        <v>2517</v>
      </c>
      <c r="G119" s="2" t="s">
        <v>2517</v>
      </c>
      <c r="H119" s="2" t="s">
        <v>2517</v>
      </c>
    </row>
    <row r="120" spans="1:8" hidden="1" x14ac:dyDescent="0.3">
      <c r="A120" s="1" t="s">
        <v>1024</v>
      </c>
      <c r="B120" s="2" t="s">
        <v>3858</v>
      </c>
      <c r="C120" s="2" t="s">
        <v>3808</v>
      </c>
      <c r="D120" s="2" t="s">
        <v>3859</v>
      </c>
      <c r="E120" s="2" t="str">
        <f t="shared" si="1"/>
        <v>Non</v>
      </c>
      <c r="F120" s="2" t="s">
        <v>2517</v>
      </c>
      <c r="G120" s="2" t="s">
        <v>2517</v>
      </c>
      <c r="H120" s="2" t="s">
        <v>2517</v>
      </c>
    </row>
    <row r="121" spans="1:8" hidden="1" x14ac:dyDescent="0.3">
      <c r="A121" s="1" t="s">
        <v>992</v>
      </c>
      <c r="B121" s="2" t="s">
        <v>3821</v>
      </c>
      <c r="C121" s="2" t="s">
        <v>3808</v>
      </c>
      <c r="D121" s="2" t="s">
        <v>3822</v>
      </c>
      <c r="E121" s="2" t="str">
        <f t="shared" si="1"/>
        <v>Non</v>
      </c>
      <c r="F121" s="2" t="s">
        <v>2517</v>
      </c>
      <c r="G121" s="2" t="s">
        <v>2517</v>
      </c>
      <c r="H121" s="2" t="s">
        <v>2517</v>
      </c>
    </row>
    <row r="122" spans="1:8" hidden="1" x14ac:dyDescent="0.3">
      <c r="A122" s="1" t="s">
        <v>1066</v>
      </c>
      <c r="B122" s="2" t="s">
        <v>3911</v>
      </c>
      <c r="C122" s="2" t="s">
        <v>3808</v>
      </c>
      <c r="D122" s="2" t="s">
        <v>3909</v>
      </c>
      <c r="E122" s="2" t="str">
        <f t="shared" si="1"/>
        <v>Non</v>
      </c>
      <c r="F122" s="2" t="s">
        <v>2517</v>
      </c>
      <c r="G122" s="2" t="s">
        <v>2517</v>
      </c>
      <c r="H122" s="2" t="s">
        <v>2517</v>
      </c>
    </row>
    <row r="123" spans="1:8" hidden="1" x14ac:dyDescent="0.3">
      <c r="A123" s="1" t="s">
        <v>1064</v>
      </c>
      <c r="B123" s="2" t="s">
        <v>3908</v>
      </c>
      <c r="C123" s="2" t="s">
        <v>3808</v>
      </c>
      <c r="D123" s="2" t="s">
        <v>3909</v>
      </c>
      <c r="E123" s="2" t="str">
        <f t="shared" si="1"/>
        <v>Non</v>
      </c>
      <c r="F123" s="2" t="s">
        <v>2517</v>
      </c>
      <c r="G123" s="2" t="s">
        <v>2517</v>
      </c>
      <c r="H123" s="2" t="s">
        <v>2517</v>
      </c>
    </row>
    <row r="124" spans="1:8" hidden="1" x14ac:dyDescent="0.3">
      <c r="A124" s="1" t="s">
        <v>1062</v>
      </c>
      <c r="B124" s="2" t="s">
        <v>3905</v>
      </c>
      <c r="C124" s="2" t="s">
        <v>3808</v>
      </c>
      <c r="D124" s="2" t="s">
        <v>3906</v>
      </c>
      <c r="E124" s="2" t="str">
        <f t="shared" si="1"/>
        <v>Non</v>
      </c>
      <c r="F124" s="2" t="s">
        <v>2517</v>
      </c>
      <c r="G124" s="2" t="s">
        <v>2517</v>
      </c>
      <c r="H124" s="2" t="s">
        <v>2517</v>
      </c>
    </row>
    <row r="125" spans="1:8" hidden="1" x14ac:dyDescent="0.3">
      <c r="A125" s="1" t="s">
        <v>999</v>
      </c>
      <c r="B125" s="2" t="s">
        <v>3829</v>
      </c>
      <c r="C125" s="2" t="s">
        <v>3808</v>
      </c>
      <c r="D125" s="2" t="s">
        <v>3822</v>
      </c>
      <c r="E125" s="2" t="str">
        <f t="shared" si="1"/>
        <v>Non</v>
      </c>
      <c r="F125" s="2" t="s">
        <v>2517</v>
      </c>
      <c r="G125" s="2" t="s">
        <v>2517</v>
      </c>
      <c r="H125" s="2" t="s">
        <v>2517</v>
      </c>
    </row>
    <row r="126" spans="1:8" hidden="1" x14ac:dyDescent="0.3">
      <c r="A126" s="1" t="s">
        <v>1021</v>
      </c>
      <c r="B126" s="2" t="s">
        <v>3854</v>
      </c>
      <c r="C126" s="2" t="s">
        <v>3808</v>
      </c>
      <c r="D126" s="2" t="s">
        <v>3852</v>
      </c>
      <c r="E126" s="2" t="str">
        <f t="shared" si="1"/>
        <v>Non</v>
      </c>
      <c r="F126" s="2" t="s">
        <v>2517</v>
      </c>
      <c r="G126" s="2" t="s">
        <v>2517</v>
      </c>
      <c r="H126" s="2" t="s">
        <v>2517</v>
      </c>
    </row>
    <row r="127" spans="1:8" hidden="1" x14ac:dyDescent="0.3">
      <c r="A127" s="1" t="s">
        <v>1043</v>
      </c>
      <c r="B127" s="2" t="s">
        <v>3880</v>
      </c>
      <c r="C127" s="2" t="s">
        <v>3808</v>
      </c>
      <c r="D127" s="2" t="s">
        <v>3881</v>
      </c>
      <c r="E127" s="2" t="str">
        <f t="shared" si="1"/>
        <v>Non</v>
      </c>
      <c r="F127" s="2" t="s">
        <v>2517</v>
      </c>
      <c r="G127" s="2" t="s">
        <v>2517</v>
      </c>
      <c r="H127" s="2" t="s">
        <v>2517</v>
      </c>
    </row>
    <row r="128" spans="1:8" hidden="1" x14ac:dyDescent="0.3">
      <c r="A128" s="1" t="s">
        <v>1008</v>
      </c>
      <c r="B128" s="2" t="s">
        <v>3840</v>
      </c>
      <c r="C128" s="2" t="s">
        <v>3808</v>
      </c>
      <c r="D128" s="2" t="s">
        <v>3838</v>
      </c>
      <c r="E128" s="2" t="str">
        <f t="shared" si="1"/>
        <v>Non</v>
      </c>
      <c r="F128" s="2" t="s">
        <v>2517</v>
      </c>
      <c r="G128" s="2" t="s">
        <v>2517</v>
      </c>
      <c r="H128" s="2" t="s">
        <v>2517</v>
      </c>
    </row>
    <row r="129" spans="1:8" hidden="1" x14ac:dyDescent="0.3">
      <c r="A129" s="1" t="s">
        <v>1060</v>
      </c>
      <c r="B129" s="2" t="s">
        <v>3902</v>
      </c>
      <c r="C129" s="2" t="s">
        <v>3808</v>
      </c>
      <c r="D129" s="2" t="s">
        <v>3903</v>
      </c>
      <c r="E129" s="2" t="str">
        <f t="shared" si="1"/>
        <v>Non</v>
      </c>
      <c r="F129" s="2" t="s">
        <v>2517</v>
      </c>
      <c r="G129" s="2" t="s">
        <v>2517</v>
      </c>
      <c r="H129" s="2" t="s">
        <v>2517</v>
      </c>
    </row>
    <row r="130" spans="1:8" hidden="1" x14ac:dyDescent="0.3">
      <c r="A130" s="1" t="s">
        <v>1178</v>
      </c>
      <c r="B130" s="2" t="s">
        <v>4108</v>
      </c>
      <c r="C130" s="2" t="s">
        <v>3808</v>
      </c>
      <c r="D130" s="2" t="e">
        <v>#N/A</v>
      </c>
      <c r="E130" s="2" t="str">
        <f t="shared" si="1"/>
        <v>Oui</v>
      </c>
      <c r="F130" s="2" t="s">
        <v>2517</v>
      </c>
      <c r="G130" s="2" t="s">
        <v>2518</v>
      </c>
      <c r="H130" s="2" t="s">
        <v>2518</v>
      </c>
    </row>
    <row r="131" spans="1:8" hidden="1" x14ac:dyDescent="0.3">
      <c r="A131" s="1" t="s">
        <v>1014</v>
      </c>
      <c r="B131" s="2" t="s">
        <v>3846</v>
      </c>
      <c r="C131" s="2" t="s">
        <v>3808</v>
      </c>
      <c r="D131" s="2" t="s">
        <v>3843</v>
      </c>
      <c r="E131" s="2" t="str">
        <f t="shared" ref="E131:E154" si="2">IF(AND(F131="Oui",G131="Non"),"Oui","Non")</f>
        <v>Non</v>
      </c>
      <c r="F131" s="2" t="s">
        <v>2517</v>
      </c>
      <c r="G131" s="2" t="s">
        <v>2517</v>
      </c>
      <c r="H131" s="2" t="s">
        <v>2517</v>
      </c>
    </row>
    <row r="132" spans="1:8" hidden="1" x14ac:dyDescent="0.3">
      <c r="A132" s="1" t="s">
        <v>1057</v>
      </c>
      <c r="B132" s="2" t="s">
        <v>3899</v>
      </c>
      <c r="C132" s="2" t="s">
        <v>3808</v>
      </c>
      <c r="D132" s="2" t="s">
        <v>3898</v>
      </c>
      <c r="E132" s="2" t="str">
        <f t="shared" si="2"/>
        <v>Non</v>
      </c>
      <c r="F132" s="2" t="s">
        <v>2517</v>
      </c>
      <c r="G132" s="2" t="s">
        <v>2517</v>
      </c>
      <c r="H132" s="2" t="s">
        <v>2517</v>
      </c>
    </row>
    <row r="133" spans="1:8" hidden="1" x14ac:dyDescent="0.3">
      <c r="A133" s="1" t="s">
        <v>1009</v>
      </c>
      <c r="B133" s="2" t="s">
        <v>3841</v>
      </c>
      <c r="C133" s="2" t="s">
        <v>3808</v>
      </c>
      <c r="D133" s="2" t="s">
        <v>3838</v>
      </c>
      <c r="E133" s="2" t="str">
        <f t="shared" si="2"/>
        <v>Non</v>
      </c>
      <c r="F133" s="2" t="s">
        <v>2517</v>
      </c>
      <c r="G133" s="2" t="s">
        <v>2517</v>
      </c>
      <c r="H133" s="2" t="s">
        <v>2517</v>
      </c>
    </row>
    <row r="134" spans="1:8" hidden="1" x14ac:dyDescent="0.3">
      <c r="A134" s="1" t="s">
        <v>1071</v>
      </c>
      <c r="B134" s="2" t="s">
        <v>3916</v>
      </c>
      <c r="C134" s="2" t="s">
        <v>3808</v>
      </c>
      <c r="D134" s="2" t="s">
        <v>3909</v>
      </c>
      <c r="E134" s="2" t="str">
        <f t="shared" si="2"/>
        <v>Non</v>
      </c>
      <c r="F134" s="2" t="s">
        <v>2517</v>
      </c>
      <c r="G134" s="2" t="s">
        <v>2517</v>
      </c>
      <c r="H134" s="2" t="s">
        <v>2517</v>
      </c>
    </row>
    <row r="135" spans="1:8" hidden="1" x14ac:dyDescent="0.3">
      <c r="A135" s="1" t="s">
        <v>1121</v>
      </c>
      <c r="B135" s="2" t="s">
        <v>2125</v>
      </c>
      <c r="C135" s="2">
        <v>0</v>
      </c>
      <c r="D135" s="2">
        <v>0</v>
      </c>
      <c r="E135" s="2" t="str">
        <f t="shared" si="2"/>
        <v>Non</v>
      </c>
      <c r="F135" s="2" t="s">
        <v>2517</v>
      </c>
      <c r="G135" s="2" t="s">
        <v>3970</v>
      </c>
      <c r="H135" s="2" t="s">
        <v>2518</v>
      </c>
    </row>
    <row r="136" spans="1:8" hidden="1" x14ac:dyDescent="0.3">
      <c r="A136" s="1" t="s">
        <v>1122</v>
      </c>
      <c r="B136" s="2" t="s">
        <v>1466</v>
      </c>
      <c r="C136" s="2">
        <v>0</v>
      </c>
      <c r="D136" s="2">
        <v>0</v>
      </c>
      <c r="E136" s="2" t="str">
        <f t="shared" si="2"/>
        <v>Non</v>
      </c>
      <c r="F136" s="2" t="s">
        <v>2517</v>
      </c>
      <c r="G136" s="2" t="s">
        <v>3970</v>
      </c>
      <c r="H136" s="2" t="s">
        <v>2518</v>
      </c>
    </row>
    <row r="137" spans="1:8" hidden="1" x14ac:dyDescent="0.3">
      <c r="A137" s="1" t="s">
        <v>1123</v>
      </c>
      <c r="B137" s="2" t="s">
        <v>1681</v>
      </c>
      <c r="C137" s="2" t="s">
        <v>3971</v>
      </c>
      <c r="D137" s="2">
        <v>0</v>
      </c>
      <c r="E137" s="2" t="str">
        <f t="shared" si="2"/>
        <v>Non</v>
      </c>
      <c r="F137" s="2" t="s">
        <v>2517</v>
      </c>
      <c r="G137" s="2" t="s">
        <v>3970</v>
      </c>
      <c r="H137" s="2" t="s">
        <v>2518</v>
      </c>
    </row>
    <row r="138" spans="1:8" hidden="1" x14ac:dyDescent="0.3">
      <c r="A138" s="1" t="s">
        <v>1124</v>
      </c>
      <c r="B138" s="2" t="s">
        <v>1477</v>
      </c>
      <c r="C138" s="2" t="s">
        <v>3972</v>
      </c>
      <c r="D138" s="2">
        <v>0</v>
      </c>
      <c r="E138" s="2" t="str">
        <f t="shared" si="2"/>
        <v>Non</v>
      </c>
      <c r="F138" s="2" t="s">
        <v>2517</v>
      </c>
      <c r="G138" s="2" t="s">
        <v>3970</v>
      </c>
      <c r="H138" s="2" t="s">
        <v>2518</v>
      </c>
    </row>
    <row r="139" spans="1:8" hidden="1" x14ac:dyDescent="0.3">
      <c r="A139" s="20" t="s">
        <v>1010</v>
      </c>
      <c r="B139" s="20" t="s">
        <v>3842</v>
      </c>
      <c r="C139" s="20" t="s">
        <v>3815</v>
      </c>
      <c r="D139" s="20" t="s">
        <v>3838</v>
      </c>
      <c r="E139" s="2" t="str">
        <f t="shared" si="2"/>
        <v>Non</v>
      </c>
      <c r="F139" s="20" t="s">
        <v>2518</v>
      </c>
      <c r="G139" s="20" t="s">
        <v>2517</v>
      </c>
      <c r="H139" s="20" t="s">
        <v>2517</v>
      </c>
    </row>
    <row r="140" spans="1:8" hidden="1" x14ac:dyDescent="0.3">
      <c r="A140" s="20" t="s">
        <v>1019</v>
      </c>
      <c r="B140" s="20" t="s">
        <v>3851</v>
      </c>
      <c r="C140" s="20" t="s">
        <v>3815</v>
      </c>
      <c r="D140" s="20" t="s">
        <v>3852</v>
      </c>
      <c r="E140" s="2" t="str">
        <f t="shared" si="2"/>
        <v>Non</v>
      </c>
      <c r="F140" s="20" t="s">
        <v>2518</v>
      </c>
      <c r="G140" s="20" t="s">
        <v>2517</v>
      </c>
      <c r="H140" s="20" t="s">
        <v>2518</v>
      </c>
    </row>
    <row r="141" spans="1:8" hidden="1" x14ac:dyDescent="0.3">
      <c r="A141" s="20" t="s">
        <v>1027</v>
      </c>
      <c r="B141" s="20" t="s">
        <v>3863</v>
      </c>
      <c r="C141" s="20" t="s">
        <v>3811</v>
      </c>
      <c r="D141" s="20" t="s">
        <v>3862</v>
      </c>
      <c r="E141" s="2" t="str">
        <f t="shared" si="2"/>
        <v>Non</v>
      </c>
      <c r="F141" s="20" t="s">
        <v>2518</v>
      </c>
      <c r="G141" s="20" t="s">
        <v>2517</v>
      </c>
      <c r="H141" s="20" t="s">
        <v>2517</v>
      </c>
    </row>
    <row r="142" spans="1:8" hidden="1" x14ac:dyDescent="0.3">
      <c r="A142" s="20" t="s">
        <v>1029</v>
      </c>
      <c r="B142" s="20" t="s">
        <v>3866</v>
      </c>
      <c r="C142" s="20" t="s">
        <v>3808</v>
      </c>
      <c r="D142" s="20" t="s">
        <v>3865</v>
      </c>
      <c r="E142" s="2" t="str">
        <f t="shared" si="2"/>
        <v>Non</v>
      </c>
      <c r="F142" s="20" t="s">
        <v>2518</v>
      </c>
      <c r="G142" s="20" t="s">
        <v>2517</v>
      </c>
      <c r="H142" s="20" t="s">
        <v>2517</v>
      </c>
    </row>
    <row r="143" spans="1:8" hidden="1" x14ac:dyDescent="0.3">
      <c r="A143" s="20" t="s">
        <v>1042</v>
      </c>
      <c r="B143" s="20" t="s">
        <v>3879</v>
      </c>
      <c r="C143" s="20" t="s">
        <v>3815</v>
      </c>
      <c r="D143" s="20" t="s">
        <v>3875</v>
      </c>
      <c r="E143" s="2" t="str">
        <f t="shared" si="2"/>
        <v>Non</v>
      </c>
      <c r="F143" s="20" t="s">
        <v>2518</v>
      </c>
      <c r="G143" s="20" t="s">
        <v>2517</v>
      </c>
      <c r="H143" s="20" t="s">
        <v>2517</v>
      </c>
    </row>
    <row r="144" spans="1:8" hidden="1" x14ac:dyDescent="0.3">
      <c r="A144" s="20" t="s">
        <v>1065</v>
      </c>
      <c r="B144" s="20" t="s">
        <v>3910</v>
      </c>
      <c r="C144" s="20" t="s">
        <v>3815</v>
      </c>
      <c r="D144" s="20" t="s">
        <v>3909</v>
      </c>
      <c r="E144" s="2" t="str">
        <f t="shared" si="2"/>
        <v>Non</v>
      </c>
      <c r="F144" s="20" t="s">
        <v>2518</v>
      </c>
      <c r="G144" s="20" t="s">
        <v>2517</v>
      </c>
      <c r="H144" s="20" t="s">
        <v>2517</v>
      </c>
    </row>
    <row r="145" spans="1:8" hidden="1" x14ac:dyDescent="0.3">
      <c r="A145" s="20" t="s">
        <v>1072</v>
      </c>
      <c r="B145" s="20" t="s">
        <v>3917</v>
      </c>
      <c r="C145" s="20" t="s">
        <v>3815</v>
      </c>
      <c r="D145" s="20">
        <v>0</v>
      </c>
      <c r="E145" s="2" t="str">
        <f t="shared" si="2"/>
        <v>Non</v>
      </c>
      <c r="F145" s="20" t="s">
        <v>2518</v>
      </c>
      <c r="G145" s="20" t="s">
        <v>2517</v>
      </c>
      <c r="H145" s="20" t="s">
        <v>2518</v>
      </c>
    </row>
    <row r="146" spans="1:8" hidden="1" x14ac:dyDescent="0.3">
      <c r="A146" s="20" t="s">
        <v>1073</v>
      </c>
      <c r="B146" s="20" t="s">
        <v>3918</v>
      </c>
      <c r="C146" s="20" t="s">
        <v>3815</v>
      </c>
      <c r="D146" s="20">
        <v>0</v>
      </c>
      <c r="E146" s="2" t="str">
        <f t="shared" si="2"/>
        <v>Non</v>
      </c>
      <c r="F146" s="20" t="s">
        <v>2518</v>
      </c>
      <c r="G146" s="20" t="s">
        <v>2517</v>
      </c>
      <c r="H146" s="20" t="s">
        <v>3919</v>
      </c>
    </row>
    <row r="147" spans="1:8" hidden="1" x14ac:dyDescent="0.3">
      <c r="A147" s="20" t="s">
        <v>1074</v>
      </c>
      <c r="B147" s="20" t="s">
        <v>3920</v>
      </c>
      <c r="C147" s="20" t="s">
        <v>2422</v>
      </c>
      <c r="D147" s="20">
        <v>0</v>
      </c>
      <c r="E147" s="2" t="str">
        <f t="shared" si="2"/>
        <v>Non</v>
      </c>
      <c r="F147" s="20" t="s">
        <v>2518</v>
      </c>
      <c r="G147" s="20" t="s">
        <v>2517</v>
      </c>
      <c r="H147" s="20" t="s">
        <v>2517</v>
      </c>
    </row>
    <row r="148" spans="1:8" hidden="1" x14ac:dyDescent="0.3">
      <c r="A148" s="20" t="s">
        <v>1080</v>
      </c>
      <c r="B148" s="20" t="s">
        <v>3928</v>
      </c>
      <c r="C148" s="20" t="s">
        <v>2422</v>
      </c>
      <c r="D148" s="20">
        <v>0</v>
      </c>
      <c r="E148" s="2" t="str">
        <f t="shared" si="2"/>
        <v>Non</v>
      </c>
      <c r="F148" s="20" t="s">
        <v>2518</v>
      </c>
      <c r="G148" s="20" t="s">
        <v>2517</v>
      </c>
      <c r="H148" s="20" t="s">
        <v>2517</v>
      </c>
    </row>
    <row r="149" spans="1:8" hidden="1" x14ac:dyDescent="0.3">
      <c r="A149" s="20" t="s">
        <v>1088</v>
      </c>
      <c r="B149" s="20" t="s">
        <v>3936</v>
      </c>
      <c r="C149" s="20" t="s">
        <v>3925</v>
      </c>
      <c r="D149" s="20">
        <v>0</v>
      </c>
      <c r="E149" s="2" t="str">
        <f t="shared" si="2"/>
        <v>Non</v>
      </c>
      <c r="F149" s="20" t="s">
        <v>2518</v>
      </c>
      <c r="G149" s="20" t="s">
        <v>2517</v>
      </c>
      <c r="H149" s="20" t="s">
        <v>2518</v>
      </c>
    </row>
    <row r="150" spans="1:8" hidden="1" x14ac:dyDescent="0.3">
      <c r="A150" s="20" t="s">
        <v>1093</v>
      </c>
      <c r="B150" s="20" t="s">
        <v>3941</v>
      </c>
      <c r="C150" s="20" t="s">
        <v>3925</v>
      </c>
      <c r="D150" s="20">
        <v>0</v>
      </c>
      <c r="E150" s="2" t="str">
        <f t="shared" si="2"/>
        <v>Non</v>
      </c>
      <c r="F150" s="20" t="s">
        <v>2518</v>
      </c>
      <c r="G150" s="20" t="s">
        <v>2517</v>
      </c>
      <c r="H150" s="20" t="s">
        <v>2518</v>
      </c>
    </row>
    <row r="151" spans="1:8" hidden="1" x14ac:dyDescent="0.3">
      <c r="A151" s="20" t="s">
        <v>1106</v>
      </c>
      <c r="B151" s="20" t="s">
        <v>3955</v>
      </c>
      <c r="C151" s="20" t="s">
        <v>2422</v>
      </c>
      <c r="D151" s="20">
        <v>0</v>
      </c>
      <c r="E151" s="2" t="str">
        <f t="shared" si="2"/>
        <v>Non</v>
      </c>
      <c r="F151" s="20" t="s">
        <v>2518</v>
      </c>
      <c r="G151" s="20" t="s">
        <v>2517</v>
      </c>
      <c r="H151" s="20" t="s">
        <v>2518</v>
      </c>
    </row>
    <row r="152" spans="1:8" hidden="1" x14ac:dyDescent="0.3">
      <c r="A152" s="20" t="s">
        <v>1107</v>
      </c>
      <c r="B152" s="20" t="s">
        <v>3956</v>
      </c>
      <c r="C152" s="20" t="s">
        <v>2422</v>
      </c>
      <c r="D152" s="20">
        <v>0</v>
      </c>
      <c r="E152" s="2" t="str">
        <f t="shared" si="2"/>
        <v>Non</v>
      </c>
      <c r="F152" s="20" t="s">
        <v>2518</v>
      </c>
      <c r="G152" s="20" t="s">
        <v>2517</v>
      </c>
      <c r="H152" s="20" t="s">
        <v>2518</v>
      </c>
    </row>
    <row r="153" spans="1:8" hidden="1" x14ac:dyDescent="0.3">
      <c r="A153" s="20" t="s">
        <v>1114</v>
      </c>
      <c r="B153" s="20" t="s">
        <v>3963</v>
      </c>
      <c r="C153" s="20" t="s">
        <v>2422</v>
      </c>
      <c r="D153" s="20">
        <v>0</v>
      </c>
      <c r="E153" s="2" t="str">
        <f t="shared" si="2"/>
        <v>Non</v>
      </c>
      <c r="F153" s="20" t="s">
        <v>2518</v>
      </c>
      <c r="G153" s="20" t="s">
        <v>2517</v>
      </c>
      <c r="H153" s="20" t="s">
        <v>2518</v>
      </c>
    </row>
    <row r="154" spans="1:8" hidden="1" x14ac:dyDescent="0.3">
      <c r="A154" s="20" t="s">
        <v>1117</v>
      </c>
      <c r="B154" s="20" t="s">
        <v>3966</v>
      </c>
      <c r="C154" s="20" t="s">
        <v>2422</v>
      </c>
      <c r="D154" s="20">
        <v>0</v>
      </c>
      <c r="E154" s="2" t="str">
        <f t="shared" si="2"/>
        <v>Non</v>
      </c>
      <c r="F154" s="20" t="s">
        <v>2518</v>
      </c>
      <c r="G154" s="20" t="s">
        <v>2517</v>
      </c>
      <c r="H154" s="20" t="s">
        <v>2518</v>
      </c>
    </row>
  </sheetData>
  <autoFilter ref="A1:H154">
    <filterColumn colId="2">
      <filters>
        <filter val="SBF 120"/>
      </filters>
    </filterColumn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70" zoomScaleNormal="70" workbookViewId="0">
      <selection activeCell="D11" sqref="D11"/>
    </sheetView>
  </sheetViews>
  <sheetFormatPr baseColWidth="10" defaultRowHeight="18.75" x14ac:dyDescent="0.3"/>
  <sheetData>
    <row r="1" spans="1:1" x14ac:dyDescent="0.3">
      <c r="A1" s="9" t="s">
        <v>43</v>
      </c>
    </row>
    <row r="2" spans="1:1" x14ac:dyDescent="0.3">
      <c r="A2" s="9" t="s">
        <v>44</v>
      </c>
    </row>
    <row r="3" spans="1:1" x14ac:dyDescent="0.3">
      <c r="A3" s="9" t="s">
        <v>40</v>
      </c>
    </row>
    <row r="4" spans="1:1" x14ac:dyDescent="0.3">
      <c r="A4" s="9" t="s">
        <v>42</v>
      </c>
    </row>
    <row r="5" spans="1:1" x14ac:dyDescent="0.3">
      <c r="A5" s="9" t="s">
        <v>11</v>
      </c>
    </row>
    <row r="6" spans="1:1" x14ac:dyDescent="0.3">
      <c r="A6" s="9" t="s">
        <v>17</v>
      </c>
    </row>
    <row r="7" spans="1:1" x14ac:dyDescent="0.3">
      <c r="A7" s="9" t="s">
        <v>853</v>
      </c>
    </row>
    <row r="8" spans="1:1" x14ac:dyDescent="0.3">
      <c r="A8" s="9" t="s">
        <v>636</v>
      </c>
    </row>
    <row r="9" spans="1:1" x14ac:dyDescent="0.3">
      <c r="A9" s="9" t="s">
        <v>112</v>
      </c>
    </row>
    <row r="10" spans="1:1" x14ac:dyDescent="0.3">
      <c r="A10" s="9" t="s">
        <v>51</v>
      </c>
    </row>
    <row r="11" spans="1:1" x14ac:dyDescent="0.3">
      <c r="A11" s="9" t="s">
        <v>2420</v>
      </c>
    </row>
    <row r="12" spans="1:1" x14ac:dyDescent="0.3">
      <c r="A12" s="9" t="s">
        <v>28</v>
      </c>
    </row>
    <row r="13" spans="1:1" x14ac:dyDescent="0.3">
      <c r="A13" s="10" t="s">
        <v>36</v>
      </c>
    </row>
    <row r="14" spans="1:1" x14ac:dyDescent="0.3">
      <c r="A14" s="9" t="s">
        <v>19</v>
      </c>
    </row>
    <row r="15" spans="1:1" x14ac:dyDescent="0.3">
      <c r="A15" s="10" t="s">
        <v>33</v>
      </c>
    </row>
    <row r="16" spans="1:1" x14ac:dyDescent="0.3">
      <c r="A16" s="10" t="s">
        <v>12</v>
      </c>
    </row>
    <row r="17" spans="1:1" x14ac:dyDescent="0.3">
      <c r="A17" s="10" t="s">
        <v>29</v>
      </c>
    </row>
    <row r="18" spans="1:1" x14ac:dyDescent="0.3">
      <c r="A18" s="10" t="s">
        <v>4</v>
      </c>
    </row>
    <row r="19" spans="1:1" x14ac:dyDescent="0.3">
      <c r="A19" s="9" t="s">
        <v>16</v>
      </c>
    </row>
    <row r="20" spans="1:1" x14ac:dyDescent="0.3">
      <c r="A20" s="9" t="s">
        <v>682</v>
      </c>
    </row>
    <row r="21" spans="1:1" x14ac:dyDescent="0.3">
      <c r="A21" s="9" t="s">
        <v>672</v>
      </c>
    </row>
    <row r="22" spans="1:1" x14ac:dyDescent="0.3">
      <c r="A22" s="9" t="s">
        <v>742</v>
      </c>
    </row>
    <row r="23" spans="1:1" x14ac:dyDescent="0.3">
      <c r="A23" s="9" t="s">
        <v>770</v>
      </c>
    </row>
    <row r="24" spans="1:1" x14ac:dyDescent="0.3">
      <c r="A24" s="9" t="s">
        <v>75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5"/>
  <sheetViews>
    <sheetView zoomScale="73" workbookViewId="0">
      <selection activeCell="F35" sqref="F35"/>
    </sheetView>
  </sheetViews>
  <sheetFormatPr baseColWidth="10" defaultRowHeight="18.75" x14ac:dyDescent="0.3"/>
  <cols>
    <col min="1" max="6" width="13.19921875" bestFit="1" customWidth="1"/>
    <col min="7" max="7" width="13.3984375" bestFit="1" customWidth="1"/>
    <col min="8" max="8" width="13.19921875" bestFit="1" customWidth="1"/>
  </cols>
  <sheetData>
    <row r="1" spans="1:8" s="2" customFormat="1" x14ac:dyDescent="0.3">
      <c r="A1" s="2" t="s">
        <v>5</v>
      </c>
      <c r="B1" s="2" t="s">
        <v>25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71</v>
      </c>
    </row>
    <row r="2" spans="1:8" x14ac:dyDescent="0.3">
      <c r="A2" s="2" t="s">
        <v>87</v>
      </c>
      <c r="B2" s="2" t="s">
        <v>87</v>
      </c>
      <c r="C2" s="2" t="s">
        <v>87</v>
      </c>
      <c r="D2" t="s">
        <v>87</v>
      </c>
      <c r="E2" s="2" t="s">
        <v>87</v>
      </c>
      <c r="F2" s="2" t="s">
        <v>89</v>
      </c>
      <c r="G2" s="2" t="s">
        <v>89</v>
      </c>
      <c r="H2" s="2" t="s">
        <v>89</v>
      </c>
    </row>
    <row r="3" spans="1:8" x14ac:dyDescent="0.3">
      <c r="A3" s="2" t="s">
        <v>88</v>
      </c>
      <c r="B3" s="2" t="s">
        <v>88</v>
      </c>
      <c r="C3" s="2" t="s">
        <v>88</v>
      </c>
      <c r="D3" t="s">
        <v>88</v>
      </c>
      <c r="E3" s="2" t="s">
        <v>89</v>
      </c>
      <c r="F3" s="2" t="s">
        <v>87</v>
      </c>
      <c r="G3" s="2" t="s">
        <v>824</v>
      </c>
      <c r="H3" s="2" t="s">
        <v>92</v>
      </c>
    </row>
    <row r="4" spans="1:8" x14ac:dyDescent="0.3">
      <c r="A4" s="2" t="s">
        <v>89</v>
      </c>
      <c r="B4" s="2" t="s">
        <v>89</v>
      </c>
      <c r="C4" s="2" t="s">
        <v>89</v>
      </c>
      <c r="D4" t="s">
        <v>89</v>
      </c>
      <c r="E4" s="2" t="s">
        <v>824</v>
      </c>
      <c r="F4" s="2" t="s">
        <v>88</v>
      </c>
      <c r="G4" s="2" t="s">
        <v>90</v>
      </c>
      <c r="H4" s="2" t="s">
        <v>141</v>
      </c>
    </row>
    <row r="5" spans="1:8" x14ac:dyDescent="0.3">
      <c r="A5" s="2" t="s">
        <v>90</v>
      </c>
      <c r="B5" s="2" t="s">
        <v>90</v>
      </c>
      <c r="C5" s="2" t="s">
        <v>90</v>
      </c>
      <c r="D5" t="s">
        <v>90</v>
      </c>
      <c r="E5" s="2" t="s">
        <v>90</v>
      </c>
      <c r="F5" s="2" t="s">
        <v>90</v>
      </c>
      <c r="G5" s="2" t="s">
        <v>92</v>
      </c>
      <c r="H5" s="2" t="s">
        <v>158</v>
      </c>
    </row>
    <row r="6" spans="1:8" x14ac:dyDescent="0.3">
      <c r="A6" s="2" t="s">
        <v>91</v>
      </c>
      <c r="B6" s="2" t="s">
        <v>91</v>
      </c>
      <c r="C6" s="2" t="s">
        <v>92</v>
      </c>
      <c r="D6" t="s">
        <v>92</v>
      </c>
      <c r="E6" s="2" t="s">
        <v>88</v>
      </c>
      <c r="F6" s="2" t="s">
        <v>92</v>
      </c>
      <c r="G6" s="2" t="s">
        <v>141</v>
      </c>
      <c r="H6" s="2" t="s">
        <v>63</v>
      </c>
    </row>
    <row r="7" spans="1:8" x14ac:dyDescent="0.3">
      <c r="A7" s="2" t="s">
        <v>92</v>
      </c>
      <c r="B7" s="2" t="s">
        <v>92</v>
      </c>
      <c r="C7" s="2" t="s">
        <v>63</v>
      </c>
      <c r="D7" t="s">
        <v>63</v>
      </c>
      <c r="E7" s="2" t="s">
        <v>92</v>
      </c>
      <c r="F7" s="2" t="s">
        <v>141</v>
      </c>
      <c r="G7" s="2" t="s">
        <v>142</v>
      </c>
      <c r="H7" s="2" t="s">
        <v>142</v>
      </c>
    </row>
    <row r="8" spans="1:8" x14ac:dyDescent="0.3">
      <c r="A8" s="2" t="s">
        <v>63</v>
      </c>
      <c r="B8" s="2" t="s">
        <v>63</v>
      </c>
      <c r="C8" s="2" t="s">
        <v>93</v>
      </c>
      <c r="D8" t="s">
        <v>93</v>
      </c>
      <c r="E8" s="2" t="s">
        <v>141</v>
      </c>
      <c r="F8" s="2" t="s">
        <v>142</v>
      </c>
      <c r="G8" s="2" t="s">
        <v>144</v>
      </c>
      <c r="H8" s="2" t="s">
        <v>143</v>
      </c>
    </row>
    <row r="9" spans="1:8" x14ac:dyDescent="0.3">
      <c r="A9" s="2" t="s">
        <v>93</v>
      </c>
      <c r="B9" s="2" t="s">
        <v>93</v>
      </c>
      <c r="C9" s="2" t="s">
        <v>94</v>
      </c>
      <c r="D9" t="s">
        <v>94</v>
      </c>
      <c r="E9" s="2" t="s">
        <v>142</v>
      </c>
      <c r="F9" s="2" t="s">
        <v>144</v>
      </c>
      <c r="G9" s="2" t="s">
        <v>96</v>
      </c>
      <c r="H9" s="2" t="s">
        <v>93</v>
      </c>
    </row>
    <row r="10" spans="1:8" x14ac:dyDescent="0.3">
      <c r="A10" s="2" t="s">
        <v>94</v>
      </c>
      <c r="B10" s="2" t="s">
        <v>94</v>
      </c>
      <c r="C10" s="2" t="s">
        <v>95</v>
      </c>
      <c r="D10" t="s">
        <v>95</v>
      </c>
      <c r="E10" s="2" t="s">
        <v>144</v>
      </c>
      <c r="F10" s="2" t="s">
        <v>96</v>
      </c>
      <c r="G10" s="2" t="s">
        <v>97</v>
      </c>
      <c r="H10" s="2" t="s">
        <v>160</v>
      </c>
    </row>
    <row r="11" spans="1:8" x14ac:dyDescent="0.3">
      <c r="A11" s="2" t="s">
        <v>95</v>
      </c>
      <c r="B11" s="2" t="s">
        <v>95</v>
      </c>
      <c r="C11" s="2" t="s">
        <v>67</v>
      </c>
      <c r="D11" t="s">
        <v>67</v>
      </c>
      <c r="E11" s="2" t="s">
        <v>67</v>
      </c>
      <c r="F11" s="2" t="s">
        <v>97</v>
      </c>
      <c r="G11" s="2" t="s">
        <v>100</v>
      </c>
      <c r="H11" s="2" t="s">
        <v>95</v>
      </c>
    </row>
    <row r="12" spans="1:8" x14ac:dyDescent="0.3">
      <c r="A12" s="2" t="s">
        <v>67</v>
      </c>
      <c r="B12" s="2" t="s">
        <v>67</v>
      </c>
      <c r="C12" s="2" t="s">
        <v>96</v>
      </c>
      <c r="D12" t="s">
        <v>96</v>
      </c>
      <c r="E12" s="2" t="s">
        <v>96</v>
      </c>
      <c r="F12" s="2" t="s">
        <v>145</v>
      </c>
      <c r="G12" s="2" t="s">
        <v>145</v>
      </c>
      <c r="H12" s="2" t="s">
        <v>144</v>
      </c>
    </row>
    <row r="13" spans="1:8" x14ac:dyDescent="0.3">
      <c r="A13" s="2" t="s">
        <v>96</v>
      </c>
      <c r="B13" s="2" t="s">
        <v>96</v>
      </c>
      <c r="C13" s="2" t="s">
        <v>97</v>
      </c>
      <c r="D13" t="s">
        <v>97</v>
      </c>
      <c r="E13" s="2" t="s">
        <v>97</v>
      </c>
      <c r="F13" s="2" t="s">
        <v>102</v>
      </c>
      <c r="G13" s="2" t="s">
        <v>146</v>
      </c>
      <c r="H13" s="2" t="s">
        <v>67</v>
      </c>
    </row>
    <row r="14" spans="1:8" x14ac:dyDescent="0.3">
      <c r="A14" s="2" t="s">
        <v>97</v>
      </c>
      <c r="B14" s="2" t="s">
        <v>97</v>
      </c>
      <c r="C14" s="2" t="s">
        <v>98</v>
      </c>
      <c r="D14" t="s">
        <v>98</v>
      </c>
      <c r="E14" s="2" t="s">
        <v>100</v>
      </c>
      <c r="F14" s="2" t="s">
        <v>148</v>
      </c>
      <c r="G14" s="2" t="s">
        <v>855</v>
      </c>
      <c r="H14" s="2" t="s">
        <v>97</v>
      </c>
    </row>
    <row r="15" spans="1:8" x14ac:dyDescent="0.3">
      <c r="A15" s="2" t="s">
        <v>98</v>
      </c>
      <c r="B15" s="2" t="s">
        <v>98</v>
      </c>
      <c r="C15" s="2" t="s">
        <v>99</v>
      </c>
      <c r="D15" t="s">
        <v>99</v>
      </c>
      <c r="E15" s="2" t="s">
        <v>145</v>
      </c>
      <c r="F15" s="2" t="s">
        <v>149</v>
      </c>
      <c r="G15" s="2" t="s">
        <v>101</v>
      </c>
      <c r="H15" s="2" t="s">
        <v>161</v>
      </c>
    </row>
    <row r="16" spans="1:8" x14ac:dyDescent="0.3">
      <c r="A16" s="2" t="s">
        <v>99</v>
      </c>
      <c r="B16" s="2" t="s">
        <v>99</v>
      </c>
      <c r="C16" s="2" t="s">
        <v>100</v>
      </c>
      <c r="D16" t="s">
        <v>100</v>
      </c>
      <c r="E16" s="2" t="s">
        <v>101</v>
      </c>
      <c r="F16" s="2" t="s">
        <v>150</v>
      </c>
      <c r="G16" s="2" t="s">
        <v>102</v>
      </c>
      <c r="H16" s="2" t="s">
        <v>99</v>
      </c>
    </row>
    <row r="17" spans="1:8" x14ac:dyDescent="0.3">
      <c r="A17" s="2" t="s">
        <v>100</v>
      </c>
      <c r="B17" s="2" t="s">
        <v>100</v>
      </c>
      <c r="C17" s="2" t="s">
        <v>14</v>
      </c>
      <c r="D17" t="s">
        <v>14</v>
      </c>
      <c r="E17" s="2" t="s">
        <v>102</v>
      </c>
      <c r="F17" s="2" t="s">
        <v>151</v>
      </c>
      <c r="G17" s="2" t="s">
        <v>103</v>
      </c>
      <c r="H17" s="2" t="s">
        <v>100</v>
      </c>
    </row>
    <row r="18" spans="1:8" x14ac:dyDescent="0.3">
      <c r="A18" s="2" t="s">
        <v>14</v>
      </c>
      <c r="B18" s="2" t="s">
        <v>14</v>
      </c>
      <c r="C18" s="2" t="s">
        <v>101</v>
      </c>
      <c r="D18" t="s">
        <v>101</v>
      </c>
      <c r="E18" s="2" t="s">
        <v>103</v>
      </c>
      <c r="F18" s="2" t="s">
        <v>152</v>
      </c>
      <c r="G18" s="2" t="s">
        <v>147</v>
      </c>
      <c r="H18" s="2" t="s">
        <v>145</v>
      </c>
    </row>
    <row r="19" spans="1:8" x14ac:dyDescent="0.3">
      <c r="A19" s="2" t="s">
        <v>101</v>
      </c>
      <c r="B19" s="2" t="s">
        <v>101</v>
      </c>
      <c r="C19" s="2" t="s">
        <v>102</v>
      </c>
      <c r="D19" t="s">
        <v>102</v>
      </c>
      <c r="E19" s="2" t="s">
        <v>147</v>
      </c>
      <c r="F19" s="2" t="s">
        <v>850</v>
      </c>
      <c r="G19" s="2" t="s">
        <v>148</v>
      </c>
      <c r="H19" s="2" t="s">
        <v>146</v>
      </c>
    </row>
    <row r="20" spans="1:8" x14ac:dyDescent="0.3">
      <c r="A20" s="2" t="s">
        <v>102</v>
      </c>
      <c r="B20" s="2" t="s">
        <v>102</v>
      </c>
      <c r="C20" s="2" t="s">
        <v>103</v>
      </c>
      <c r="D20" t="s">
        <v>103</v>
      </c>
      <c r="E20" s="2" t="s">
        <v>148</v>
      </c>
      <c r="F20" s="2" t="s">
        <v>113</v>
      </c>
      <c r="G20" s="2" t="s">
        <v>149</v>
      </c>
      <c r="H20" s="2" t="s">
        <v>102</v>
      </c>
    </row>
    <row r="21" spans="1:8" x14ac:dyDescent="0.3">
      <c r="A21" s="2" t="s">
        <v>103</v>
      </c>
      <c r="B21" s="2" t="s">
        <v>103</v>
      </c>
      <c r="C21" s="2" t="s">
        <v>79</v>
      </c>
      <c r="D21" t="s">
        <v>79</v>
      </c>
      <c r="E21" s="2" t="s">
        <v>149</v>
      </c>
      <c r="F21" s="2" t="s">
        <v>119</v>
      </c>
      <c r="G21" s="2" t="s">
        <v>151</v>
      </c>
      <c r="H21" s="2" t="s">
        <v>103</v>
      </c>
    </row>
    <row r="22" spans="1:8" x14ac:dyDescent="0.3">
      <c r="A22" s="2" t="s">
        <v>79</v>
      </c>
      <c r="B22" s="2" t="s">
        <v>79</v>
      </c>
      <c r="C22" s="2" t="s">
        <v>104</v>
      </c>
      <c r="D22" t="s">
        <v>104</v>
      </c>
      <c r="E22" s="2" t="s">
        <v>150</v>
      </c>
      <c r="F22" s="2" t="s">
        <v>124</v>
      </c>
      <c r="G22" s="2" t="s">
        <v>152</v>
      </c>
      <c r="H22" s="2" t="s">
        <v>79</v>
      </c>
    </row>
    <row r="23" spans="1:8" x14ac:dyDescent="0.3">
      <c r="A23" s="2" t="s">
        <v>104</v>
      </c>
      <c r="B23" s="2" t="s">
        <v>104</v>
      </c>
      <c r="C23" s="2" t="s">
        <v>105</v>
      </c>
      <c r="D23" t="s">
        <v>106</v>
      </c>
      <c r="E23" s="2" t="s">
        <v>151</v>
      </c>
      <c r="F23" s="2" t="s">
        <v>154</v>
      </c>
      <c r="G23" s="2" t="s">
        <v>113</v>
      </c>
      <c r="H23" s="2" t="s">
        <v>147</v>
      </c>
    </row>
    <row r="24" spans="1:8" x14ac:dyDescent="0.3">
      <c r="A24" s="2" t="s">
        <v>105</v>
      </c>
      <c r="B24" s="2" t="s">
        <v>105</v>
      </c>
      <c r="C24" s="2" t="s">
        <v>106</v>
      </c>
      <c r="D24" t="s">
        <v>107</v>
      </c>
      <c r="E24" s="2" t="s">
        <v>152</v>
      </c>
      <c r="F24" s="2" t="s">
        <v>156</v>
      </c>
      <c r="G24" s="2" t="s">
        <v>116</v>
      </c>
      <c r="H24" s="2" t="s">
        <v>104</v>
      </c>
    </row>
    <row r="25" spans="1:8" x14ac:dyDescent="0.3">
      <c r="A25" s="2" t="s">
        <v>106</v>
      </c>
      <c r="B25" s="2" t="s">
        <v>106</v>
      </c>
      <c r="C25" s="2" t="s">
        <v>107</v>
      </c>
      <c r="D25" t="s">
        <v>109</v>
      </c>
      <c r="E25" s="2" t="s">
        <v>113</v>
      </c>
      <c r="F25" s="2" t="s">
        <v>137</v>
      </c>
      <c r="G25" s="2" t="s">
        <v>153</v>
      </c>
      <c r="H25" s="2" t="s">
        <v>162</v>
      </c>
    </row>
    <row r="26" spans="1:8" x14ac:dyDescent="0.3">
      <c r="A26" s="2" t="s">
        <v>107</v>
      </c>
      <c r="B26" s="2" t="s">
        <v>107</v>
      </c>
      <c r="C26" s="2" t="s">
        <v>108</v>
      </c>
      <c r="D26" t="s">
        <v>110</v>
      </c>
      <c r="E26" s="2" t="s">
        <v>114</v>
      </c>
      <c r="F26" s="2" t="s">
        <v>140</v>
      </c>
      <c r="G26" s="2" t="s">
        <v>119</v>
      </c>
      <c r="H26" s="2" t="s">
        <v>148</v>
      </c>
    </row>
    <row r="27" spans="1:8" x14ac:dyDescent="0.3">
      <c r="A27" s="2" t="s">
        <v>108</v>
      </c>
      <c r="B27" s="2" t="s">
        <v>108</v>
      </c>
      <c r="C27" s="2" t="s">
        <v>109</v>
      </c>
      <c r="D27" t="s">
        <v>111</v>
      </c>
      <c r="E27" s="2" t="s">
        <v>116</v>
      </c>
      <c r="F27" s="2" t="s">
        <v>158</v>
      </c>
      <c r="G27" s="2" t="s">
        <v>124</v>
      </c>
      <c r="H27" s="2" t="s">
        <v>149</v>
      </c>
    </row>
    <row r="28" spans="1:8" x14ac:dyDescent="0.3">
      <c r="A28" s="2" t="s">
        <v>109</v>
      </c>
      <c r="B28" s="2" t="s">
        <v>109</v>
      </c>
      <c r="C28" s="2" t="s">
        <v>110</v>
      </c>
      <c r="D28" t="s">
        <v>112</v>
      </c>
      <c r="E28" s="2" t="s">
        <v>153</v>
      </c>
      <c r="F28" s="2" t="s">
        <v>63</v>
      </c>
      <c r="G28" s="2" t="s">
        <v>154</v>
      </c>
      <c r="H28" s="2" t="s">
        <v>151</v>
      </c>
    </row>
    <row r="29" spans="1:8" x14ac:dyDescent="0.3">
      <c r="A29" s="2" t="s">
        <v>110</v>
      </c>
      <c r="B29" s="2" t="s">
        <v>110</v>
      </c>
      <c r="C29" s="2" t="s">
        <v>111</v>
      </c>
      <c r="D29" t="s">
        <v>113</v>
      </c>
      <c r="E29" s="2" t="s">
        <v>118</v>
      </c>
      <c r="F29" s="2" t="s">
        <v>93</v>
      </c>
      <c r="G29" s="2" t="s">
        <v>856</v>
      </c>
      <c r="H29" s="2" t="s">
        <v>109</v>
      </c>
    </row>
    <row r="30" spans="1:8" x14ac:dyDescent="0.3">
      <c r="A30" s="2" t="s">
        <v>111</v>
      </c>
      <c r="B30" s="2" t="s">
        <v>111</v>
      </c>
      <c r="C30" s="2" t="s">
        <v>112</v>
      </c>
      <c r="D30" t="s">
        <v>114</v>
      </c>
      <c r="E30" s="2" t="s">
        <v>119</v>
      </c>
      <c r="F30" t="s">
        <v>160</v>
      </c>
      <c r="G30" s="2" t="s">
        <v>156</v>
      </c>
      <c r="H30" s="2" t="s">
        <v>110</v>
      </c>
    </row>
    <row r="31" spans="1:8" x14ac:dyDescent="0.3">
      <c r="A31" s="2" t="s">
        <v>112</v>
      </c>
      <c r="B31" s="2" t="s">
        <v>112</v>
      </c>
      <c r="C31" s="2" t="s">
        <v>113</v>
      </c>
      <c r="D31" t="s">
        <v>115</v>
      </c>
      <c r="E31" s="2" t="s">
        <v>825</v>
      </c>
      <c r="F31" t="s">
        <v>161</v>
      </c>
      <c r="G31" s="2" t="s">
        <v>131</v>
      </c>
      <c r="H31" s="2" t="s">
        <v>111</v>
      </c>
    </row>
    <row r="32" spans="1:8" x14ac:dyDescent="0.3">
      <c r="A32" s="2" t="s">
        <v>113</v>
      </c>
      <c r="B32" t="s">
        <v>113</v>
      </c>
      <c r="C32" s="2" t="s">
        <v>114</v>
      </c>
      <c r="D32" t="s">
        <v>116</v>
      </c>
      <c r="E32" s="2" t="s">
        <v>121</v>
      </c>
      <c r="F32" t="s">
        <v>79</v>
      </c>
      <c r="G32" s="2" t="s">
        <v>157</v>
      </c>
      <c r="H32" s="2" t="s">
        <v>152</v>
      </c>
    </row>
    <row r="33" spans="1:8" x14ac:dyDescent="0.3">
      <c r="A33" s="2" t="s">
        <v>114</v>
      </c>
      <c r="B33" t="s">
        <v>114</v>
      </c>
      <c r="C33" s="2" t="s">
        <v>115</v>
      </c>
      <c r="D33" t="s">
        <v>117</v>
      </c>
      <c r="E33" s="2" t="s">
        <v>124</v>
      </c>
      <c r="F33" t="s">
        <v>162</v>
      </c>
      <c r="G33" s="2" t="s">
        <v>137</v>
      </c>
      <c r="H33" s="2" t="s">
        <v>112</v>
      </c>
    </row>
    <row r="34" spans="1:8" x14ac:dyDescent="0.3">
      <c r="A34" s="2" t="s">
        <v>115</v>
      </c>
      <c r="B34" t="s">
        <v>115</v>
      </c>
      <c r="C34" s="2" t="s">
        <v>116</v>
      </c>
      <c r="D34" t="s">
        <v>118</v>
      </c>
      <c r="E34" s="2" t="s">
        <v>154</v>
      </c>
      <c r="F34" t="s">
        <v>106</v>
      </c>
      <c r="G34" s="2" t="s">
        <v>138</v>
      </c>
      <c r="H34" s="2" t="s">
        <v>113</v>
      </c>
    </row>
    <row r="35" spans="1:8" x14ac:dyDescent="0.3">
      <c r="A35" s="2" t="s">
        <v>116</v>
      </c>
      <c r="B35" t="s">
        <v>116</v>
      </c>
      <c r="C35" s="2" t="s">
        <v>117</v>
      </c>
      <c r="D35" t="s">
        <v>119</v>
      </c>
      <c r="E35" s="2" t="s">
        <v>155</v>
      </c>
      <c r="F35" t="s">
        <v>111</v>
      </c>
      <c r="G35" s="2" t="s">
        <v>158</v>
      </c>
      <c r="H35" s="2" t="s">
        <v>114</v>
      </c>
    </row>
    <row r="36" spans="1:8" x14ac:dyDescent="0.3">
      <c r="A36" s="2" t="s">
        <v>117</v>
      </c>
      <c r="B36" t="s">
        <v>117</v>
      </c>
      <c r="C36" s="2" t="s">
        <v>118</v>
      </c>
      <c r="D36" t="s">
        <v>120</v>
      </c>
      <c r="E36" s="2" t="s">
        <v>128</v>
      </c>
      <c r="F36" t="s">
        <v>112</v>
      </c>
      <c r="G36" s="2" t="s">
        <v>63</v>
      </c>
      <c r="H36" s="2" t="s">
        <v>115</v>
      </c>
    </row>
    <row r="37" spans="1:8" x14ac:dyDescent="0.3">
      <c r="A37" s="2" t="s">
        <v>118</v>
      </c>
      <c r="B37" t="s">
        <v>118</v>
      </c>
      <c r="C37" s="2" t="s">
        <v>119</v>
      </c>
      <c r="D37" t="s">
        <v>121</v>
      </c>
      <c r="E37" s="2" t="s">
        <v>156</v>
      </c>
      <c r="F37" t="s">
        <v>117</v>
      </c>
      <c r="G37" s="2" t="s">
        <v>93</v>
      </c>
      <c r="H37" s="2" t="s">
        <v>116</v>
      </c>
    </row>
    <row r="38" spans="1:8" x14ac:dyDescent="0.3">
      <c r="A38" s="2" t="s">
        <v>119</v>
      </c>
      <c r="B38" t="s">
        <v>119</v>
      </c>
      <c r="C38" s="2" t="s">
        <v>120</v>
      </c>
      <c r="D38" t="s">
        <v>122</v>
      </c>
      <c r="E38" s="2" t="s">
        <v>131</v>
      </c>
      <c r="F38" t="s">
        <v>122</v>
      </c>
      <c r="G38" t="s">
        <v>159</v>
      </c>
      <c r="H38" s="2" t="s">
        <v>153</v>
      </c>
    </row>
    <row r="39" spans="1:8" x14ac:dyDescent="0.3">
      <c r="A39" s="2" t="s">
        <v>120</v>
      </c>
      <c r="B39" t="s">
        <v>120</v>
      </c>
      <c r="C39" s="2" t="s">
        <v>121</v>
      </c>
      <c r="D39" t="s">
        <v>123</v>
      </c>
      <c r="E39" s="2" t="s">
        <v>157</v>
      </c>
      <c r="F39" t="s">
        <v>123</v>
      </c>
      <c r="G39" t="s">
        <v>160</v>
      </c>
      <c r="H39" s="2" t="s">
        <v>117</v>
      </c>
    </row>
    <row r="40" spans="1:8" x14ac:dyDescent="0.3">
      <c r="A40" s="2" t="s">
        <v>121</v>
      </c>
      <c r="B40" t="s">
        <v>121</v>
      </c>
      <c r="C40" s="2" t="s">
        <v>122</v>
      </c>
      <c r="D40" t="s">
        <v>124</v>
      </c>
      <c r="E40" s="2" t="s">
        <v>133</v>
      </c>
      <c r="F40" t="s">
        <v>164</v>
      </c>
      <c r="G40" t="s">
        <v>161</v>
      </c>
      <c r="H40" s="2" t="s">
        <v>119</v>
      </c>
    </row>
    <row r="41" spans="1:8" x14ac:dyDescent="0.3">
      <c r="A41" s="2" t="s">
        <v>122</v>
      </c>
      <c r="B41" t="s">
        <v>122</v>
      </c>
      <c r="C41" s="2" t="s">
        <v>123</v>
      </c>
      <c r="D41" t="s">
        <v>125</v>
      </c>
      <c r="E41" s="2" t="s">
        <v>134</v>
      </c>
      <c r="F41" t="s">
        <v>165</v>
      </c>
      <c r="G41" t="s">
        <v>99</v>
      </c>
      <c r="H41" s="2" t="s">
        <v>120</v>
      </c>
    </row>
    <row r="42" spans="1:8" x14ac:dyDescent="0.3">
      <c r="A42" s="2" t="s">
        <v>123</v>
      </c>
      <c r="B42" t="s">
        <v>123</v>
      </c>
      <c r="C42" s="2" t="s">
        <v>124</v>
      </c>
      <c r="D42" t="s">
        <v>126</v>
      </c>
      <c r="E42" s="2" t="s">
        <v>137</v>
      </c>
      <c r="F42" t="s">
        <v>126</v>
      </c>
      <c r="G42" t="s">
        <v>79</v>
      </c>
      <c r="H42" s="2" t="s">
        <v>122</v>
      </c>
    </row>
    <row r="43" spans="1:8" x14ac:dyDescent="0.3">
      <c r="A43" s="2" t="s">
        <v>124</v>
      </c>
      <c r="B43" t="s">
        <v>124</v>
      </c>
      <c r="C43" s="2" t="s">
        <v>125</v>
      </c>
      <c r="D43" t="s">
        <v>127</v>
      </c>
      <c r="E43" s="2" t="s">
        <v>138</v>
      </c>
      <c r="F43" t="s">
        <v>125</v>
      </c>
      <c r="G43" t="s">
        <v>162</v>
      </c>
      <c r="H43" s="2" t="s">
        <v>123</v>
      </c>
    </row>
    <row r="44" spans="1:8" x14ac:dyDescent="0.3">
      <c r="A44" s="2" t="s">
        <v>125</v>
      </c>
      <c r="B44" t="s">
        <v>125</v>
      </c>
      <c r="C44" s="2" t="s">
        <v>126</v>
      </c>
      <c r="D44" t="s">
        <v>128</v>
      </c>
      <c r="E44" s="2" t="s">
        <v>140</v>
      </c>
      <c r="F44" t="s">
        <v>166</v>
      </c>
      <c r="G44" t="s">
        <v>857</v>
      </c>
      <c r="H44" s="2" t="s">
        <v>164</v>
      </c>
    </row>
    <row r="45" spans="1:8" x14ac:dyDescent="0.3">
      <c r="A45" s="2" t="s">
        <v>126</v>
      </c>
      <c r="B45" t="s">
        <v>126</v>
      </c>
      <c r="C45" s="2" t="s">
        <v>127</v>
      </c>
      <c r="D45" t="s">
        <v>129</v>
      </c>
      <c r="E45" s="2" t="s">
        <v>158</v>
      </c>
      <c r="F45" t="s">
        <v>167</v>
      </c>
      <c r="G45" t="s">
        <v>858</v>
      </c>
      <c r="H45" s="2" t="s">
        <v>165</v>
      </c>
    </row>
    <row r="46" spans="1:8" x14ac:dyDescent="0.3">
      <c r="A46" s="2" t="s">
        <v>127</v>
      </c>
      <c r="B46" t="s">
        <v>127</v>
      </c>
      <c r="C46" s="2" t="s">
        <v>128</v>
      </c>
      <c r="D46" t="s">
        <v>130</v>
      </c>
      <c r="E46" s="2" t="s">
        <v>93</v>
      </c>
      <c r="F46" t="s">
        <v>132</v>
      </c>
      <c r="G46" t="s">
        <v>109</v>
      </c>
      <c r="H46" s="2" t="s">
        <v>125</v>
      </c>
    </row>
    <row r="47" spans="1:8" x14ac:dyDescent="0.3">
      <c r="A47" s="2" t="s">
        <v>128</v>
      </c>
      <c r="B47" t="s">
        <v>128</v>
      </c>
      <c r="C47" s="2" t="s">
        <v>129</v>
      </c>
      <c r="D47" t="s">
        <v>131</v>
      </c>
      <c r="E47" s="2" t="s">
        <v>160</v>
      </c>
      <c r="F47" t="s">
        <v>168</v>
      </c>
      <c r="G47" t="s">
        <v>111</v>
      </c>
      <c r="H47" s="2" t="s">
        <v>126</v>
      </c>
    </row>
    <row r="48" spans="1:8" x14ac:dyDescent="0.3">
      <c r="A48" s="2" t="s">
        <v>129</v>
      </c>
      <c r="B48" t="s">
        <v>129</v>
      </c>
      <c r="C48" s="2" t="s">
        <v>130</v>
      </c>
      <c r="D48" t="s">
        <v>132</v>
      </c>
      <c r="E48" s="2" t="s">
        <v>94</v>
      </c>
      <c r="F48" t="s">
        <v>169</v>
      </c>
      <c r="G48" t="s">
        <v>112</v>
      </c>
      <c r="H48" s="2" t="s">
        <v>154</v>
      </c>
    </row>
    <row r="49" spans="1:8" x14ac:dyDescent="0.3">
      <c r="A49" s="2" t="s">
        <v>130</v>
      </c>
      <c r="B49" t="s">
        <v>130</v>
      </c>
      <c r="C49" s="2" t="s">
        <v>131</v>
      </c>
      <c r="D49" t="s">
        <v>133</v>
      </c>
      <c r="E49" s="2" t="s">
        <v>98</v>
      </c>
      <c r="F49" t="s">
        <v>94</v>
      </c>
      <c r="G49" t="s">
        <v>859</v>
      </c>
      <c r="H49" s="2" t="s">
        <v>127</v>
      </c>
    </row>
    <row r="50" spans="1:8" x14ac:dyDescent="0.3">
      <c r="A50" s="2" t="s">
        <v>131</v>
      </c>
      <c r="B50" t="s">
        <v>131</v>
      </c>
      <c r="C50" s="2" t="s">
        <v>132</v>
      </c>
      <c r="D50" t="s">
        <v>134</v>
      </c>
      <c r="E50" s="2" t="s">
        <v>161</v>
      </c>
      <c r="F50" t="s">
        <v>95</v>
      </c>
      <c r="G50" t="s">
        <v>117</v>
      </c>
      <c r="H50" s="2" t="s">
        <v>166</v>
      </c>
    </row>
    <row r="51" spans="1:8" x14ac:dyDescent="0.3">
      <c r="A51" s="2" t="s">
        <v>132</v>
      </c>
      <c r="B51" t="s">
        <v>132</v>
      </c>
      <c r="C51" s="2" t="s">
        <v>133</v>
      </c>
      <c r="D51" t="s">
        <v>135</v>
      </c>
      <c r="E51" s="2" t="s">
        <v>99</v>
      </c>
      <c r="F51" t="s">
        <v>67</v>
      </c>
      <c r="G51" t="s">
        <v>122</v>
      </c>
      <c r="H51" s="2" t="s">
        <v>129</v>
      </c>
    </row>
    <row r="52" spans="1:8" x14ac:dyDescent="0.3">
      <c r="A52" s="2" t="s">
        <v>133</v>
      </c>
      <c r="B52" t="s">
        <v>133</v>
      </c>
      <c r="C52" s="2" t="s">
        <v>134</v>
      </c>
      <c r="D52" t="s">
        <v>136</v>
      </c>
      <c r="E52" t="s">
        <v>14</v>
      </c>
      <c r="F52" t="s">
        <v>98</v>
      </c>
      <c r="G52" t="s">
        <v>123</v>
      </c>
      <c r="H52" s="2" t="s">
        <v>167</v>
      </c>
    </row>
    <row r="53" spans="1:8" x14ac:dyDescent="0.3">
      <c r="A53" s="2" t="s">
        <v>134</v>
      </c>
      <c r="B53" t="s">
        <v>134</v>
      </c>
      <c r="C53" s="2" t="s">
        <v>135</v>
      </c>
      <c r="D53" t="s">
        <v>137</v>
      </c>
      <c r="E53" t="s">
        <v>79</v>
      </c>
      <c r="F53" t="s">
        <v>99</v>
      </c>
      <c r="G53" t="s">
        <v>164</v>
      </c>
      <c r="H53" s="2" t="s">
        <v>156</v>
      </c>
    </row>
    <row r="54" spans="1:8" x14ac:dyDescent="0.3">
      <c r="A54" s="2" t="s">
        <v>135</v>
      </c>
      <c r="B54" t="s">
        <v>135</v>
      </c>
      <c r="C54" s="2" t="s">
        <v>136</v>
      </c>
      <c r="D54" t="s">
        <v>138</v>
      </c>
      <c r="E54" t="s">
        <v>104</v>
      </c>
      <c r="F54" t="s">
        <v>100</v>
      </c>
      <c r="G54" t="s">
        <v>165</v>
      </c>
      <c r="H54" s="2" t="s">
        <v>131</v>
      </c>
    </row>
    <row r="55" spans="1:8" x14ac:dyDescent="0.3">
      <c r="A55" s="2" t="s">
        <v>136</v>
      </c>
      <c r="B55" t="s">
        <v>136</v>
      </c>
      <c r="C55" s="2" t="s">
        <v>137</v>
      </c>
      <c r="D55" t="s">
        <v>139</v>
      </c>
      <c r="E55" t="s">
        <v>162</v>
      </c>
      <c r="F55" t="s">
        <v>14</v>
      </c>
      <c r="G55" t="s">
        <v>126</v>
      </c>
      <c r="H55" s="2" t="s">
        <v>157</v>
      </c>
    </row>
    <row r="56" spans="1:8" x14ac:dyDescent="0.3">
      <c r="A56" s="2" t="s">
        <v>137</v>
      </c>
      <c r="B56" t="s">
        <v>137</v>
      </c>
      <c r="C56" s="2" t="s">
        <v>138</v>
      </c>
      <c r="D56" t="s">
        <v>140</v>
      </c>
      <c r="E56" t="s">
        <v>106</v>
      </c>
      <c r="F56" t="s">
        <v>101</v>
      </c>
      <c r="G56" t="s">
        <v>125</v>
      </c>
      <c r="H56" s="2" t="s">
        <v>133</v>
      </c>
    </row>
    <row r="57" spans="1:8" x14ac:dyDescent="0.3">
      <c r="A57" s="2" t="s">
        <v>138</v>
      </c>
      <c r="B57" t="s">
        <v>138</v>
      </c>
      <c r="C57" s="2" t="s">
        <v>139</v>
      </c>
      <c r="D57" t="s">
        <v>146</v>
      </c>
      <c r="E57" t="s">
        <v>826</v>
      </c>
      <c r="F57" t="s">
        <v>103</v>
      </c>
      <c r="G57" t="s">
        <v>127</v>
      </c>
      <c r="H57" s="2" t="s">
        <v>134</v>
      </c>
    </row>
    <row r="58" spans="1:8" x14ac:dyDescent="0.3">
      <c r="A58" s="2" t="s">
        <v>139</v>
      </c>
      <c r="B58" t="s">
        <v>139</v>
      </c>
      <c r="C58" s="2" t="s">
        <v>140</v>
      </c>
      <c r="D58" t="s">
        <v>141</v>
      </c>
      <c r="E58" t="s">
        <v>111</v>
      </c>
      <c r="F58" t="s">
        <v>104</v>
      </c>
      <c r="G58" t="s">
        <v>166</v>
      </c>
      <c r="H58" s="2" t="s">
        <v>168</v>
      </c>
    </row>
    <row r="59" spans="1:8" x14ac:dyDescent="0.3">
      <c r="A59" s="2" t="s">
        <v>140</v>
      </c>
      <c r="B59" t="s">
        <v>140</v>
      </c>
      <c r="C59" s="2" t="s">
        <v>141</v>
      </c>
      <c r="D59" t="s">
        <v>142</v>
      </c>
      <c r="E59" t="s">
        <v>827</v>
      </c>
      <c r="F59" t="s">
        <v>105</v>
      </c>
      <c r="G59" t="s">
        <v>129</v>
      </c>
      <c r="H59" s="2" t="s">
        <v>137</v>
      </c>
    </row>
    <row r="60" spans="1:8" x14ac:dyDescent="0.3">
      <c r="A60" s="2" t="s">
        <v>141</v>
      </c>
      <c r="B60" t="s">
        <v>141</v>
      </c>
      <c r="C60" s="2" t="s">
        <v>142</v>
      </c>
      <c r="D60" t="s">
        <v>144</v>
      </c>
      <c r="E60" t="s">
        <v>112</v>
      </c>
      <c r="F60" t="s">
        <v>107</v>
      </c>
      <c r="G60" t="s">
        <v>167</v>
      </c>
      <c r="H60" s="2" t="s">
        <v>169</v>
      </c>
    </row>
    <row r="61" spans="1:8" x14ac:dyDescent="0.3">
      <c r="A61" s="2" t="s">
        <v>142</v>
      </c>
      <c r="B61" t="s">
        <v>142</v>
      </c>
      <c r="C61" s="2" t="s">
        <v>144</v>
      </c>
      <c r="D61" t="s">
        <v>145</v>
      </c>
      <c r="E61" t="s">
        <v>163</v>
      </c>
      <c r="F61" t="s">
        <v>108</v>
      </c>
      <c r="G61" t="s">
        <v>132</v>
      </c>
      <c r="H61" s="2" t="s">
        <v>138</v>
      </c>
    </row>
    <row r="62" spans="1:8" x14ac:dyDescent="0.3">
      <c r="A62" t="s">
        <v>143</v>
      </c>
      <c r="B62" t="s">
        <v>143</v>
      </c>
      <c r="C62" t="s">
        <v>145</v>
      </c>
      <c r="D62" t="s">
        <v>147</v>
      </c>
      <c r="E62" t="s">
        <v>115</v>
      </c>
      <c r="F62" t="s">
        <v>109</v>
      </c>
      <c r="G62" t="s">
        <v>168</v>
      </c>
      <c r="H62" s="2" t="s">
        <v>139</v>
      </c>
    </row>
    <row r="63" spans="1:8" x14ac:dyDescent="0.3">
      <c r="A63" t="s">
        <v>144</v>
      </c>
      <c r="B63" t="s">
        <v>144</v>
      </c>
      <c r="C63" t="s">
        <v>146</v>
      </c>
      <c r="D63" t="s">
        <v>148</v>
      </c>
      <c r="E63" t="s">
        <v>117</v>
      </c>
      <c r="F63" t="s">
        <v>110</v>
      </c>
      <c r="G63" t="s">
        <v>169</v>
      </c>
      <c r="H63" s="2" t="s">
        <v>140</v>
      </c>
    </row>
    <row r="64" spans="1:8" x14ac:dyDescent="0.3">
      <c r="A64" t="s">
        <v>145</v>
      </c>
      <c r="B64" t="s">
        <v>145</v>
      </c>
      <c r="C64" t="s">
        <v>148</v>
      </c>
      <c r="D64" t="s">
        <v>149</v>
      </c>
      <c r="E64" t="s">
        <v>122</v>
      </c>
      <c r="F64" t="s">
        <v>114</v>
      </c>
      <c r="G64" t="s">
        <v>860</v>
      </c>
      <c r="H64" s="2" t="s">
        <v>942</v>
      </c>
    </row>
    <row r="65" spans="1:8" x14ac:dyDescent="0.3">
      <c r="A65" t="s">
        <v>146</v>
      </c>
      <c r="B65" t="s">
        <v>146</v>
      </c>
      <c r="C65" t="s">
        <v>149</v>
      </c>
      <c r="D65" t="s">
        <v>150</v>
      </c>
      <c r="E65" t="s">
        <v>123</v>
      </c>
      <c r="F65" t="s">
        <v>115</v>
      </c>
      <c r="G65" t="s">
        <v>861</v>
      </c>
      <c r="H65" s="2" t="s">
        <v>106</v>
      </c>
    </row>
    <row r="66" spans="1:8" x14ac:dyDescent="0.3">
      <c r="A66" t="s">
        <v>147</v>
      </c>
      <c r="B66" t="s">
        <v>147</v>
      </c>
      <c r="C66" t="s">
        <v>150</v>
      </c>
      <c r="D66" t="s">
        <v>151</v>
      </c>
      <c r="E66" t="s">
        <v>164</v>
      </c>
      <c r="F66" t="s">
        <v>116</v>
      </c>
      <c r="G66" t="s">
        <v>862</v>
      </c>
      <c r="H66" s="2" t="s">
        <v>858</v>
      </c>
    </row>
    <row r="67" spans="1:8" x14ac:dyDescent="0.3">
      <c r="A67" t="s">
        <v>148</v>
      </c>
      <c r="B67" t="s">
        <v>148</v>
      </c>
      <c r="C67" t="s">
        <v>151</v>
      </c>
      <c r="D67" t="s">
        <v>152</v>
      </c>
      <c r="E67" t="s">
        <v>165</v>
      </c>
      <c r="F67" t="s">
        <v>118</v>
      </c>
      <c r="G67" t="s">
        <v>863</v>
      </c>
      <c r="H67" s="2" t="s">
        <v>943</v>
      </c>
    </row>
    <row r="68" spans="1:8" x14ac:dyDescent="0.3">
      <c r="A68" t="s">
        <v>149</v>
      </c>
      <c r="B68" t="s">
        <v>149</v>
      </c>
      <c r="C68" t="s">
        <v>152</v>
      </c>
      <c r="D68" t="s">
        <v>154</v>
      </c>
      <c r="E68" t="s">
        <v>126</v>
      </c>
      <c r="F68" t="s">
        <v>120</v>
      </c>
      <c r="G68" t="s">
        <v>172</v>
      </c>
      <c r="H68" s="2" t="s">
        <v>944</v>
      </c>
    </row>
    <row r="69" spans="1:8" x14ac:dyDescent="0.3">
      <c r="A69" t="s">
        <v>150</v>
      </c>
      <c r="B69" t="s">
        <v>150</v>
      </c>
      <c r="C69" t="s">
        <v>154</v>
      </c>
      <c r="D69" t="s">
        <v>156</v>
      </c>
      <c r="E69" t="s">
        <v>125</v>
      </c>
      <c r="F69" t="s">
        <v>121</v>
      </c>
      <c r="G69" t="s">
        <v>864</v>
      </c>
      <c r="H69" s="2" t="s">
        <v>859</v>
      </c>
    </row>
    <row r="70" spans="1:8" x14ac:dyDescent="0.3">
      <c r="A70" t="s">
        <v>151</v>
      </c>
      <c r="B70" t="s">
        <v>151</v>
      </c>
      <c r="C70" t="s">
        <v>156</v>
      </c>
      <c r="D70" t="s">
        <v>157</v>
      </c>
      <c r="E70" t="s">
        <v>127</v>
      </c>
      <c r="F70" t="s">
        <v>127</v>
      </c>
      <c r="G70" t="s">
        <v>174</v>
      </c>
      <c r="H70" s="2" t="s">
        <v>170</v>
      </c>
    </row>
    <row r="71" spans="1:8" x14ac:dyDescent="0.3">
      <c r="A71" t="s">
        <v>152</v>
      </c>
      <c r="B71" t="s">
        <v>152</v>
      </c>
      <c r="C71" t="s">
        <v>158</v>
      </c>
      <c r="D71" t="s">
        <v>158</v>
      </c>
      <c r="E71" t="s">
        <v>166</v>
      </c>
      <c r="F71" t="s">
        <v>128</v>
      </c>
      <c r="G71" t="s">
        <v>175</v>
      </c>
      <c r="H71" s="2" t="s">
        <v>945</v>
      </c>
    </row>
    <row r="72" spans="1:8" x14ac:dyDescent="0.3">
      <c r="A72" t="s">
        <v>153</v>
      </c>
      <c r="B72" t="s">
        <v>153</v>
      </c>
      <c r="C72" t="s">
        <v>160</v>
      </c>
      <c r="D72" t="s">
        <v>160</v>
      </c>
      <c r="E72" t="s">
        <v>129</v>
      </c>
      <c r="F72" t="s">
        <v>129</v>
      </c>
      <c r="G72" t="s">
        <v>190</v>
      </c>
      <c r="H72" s="2" t="s">
        <v>172</v>
      </c>
    </row>
    <row r="73" spans="1:8" x14ac:dyDescent="0.3">
      <c r="A73" t="s">
        <v>154</v>
      </c>
      <c r="B73" t="s">
        <v>154</v>
      </c>
      <c r="C73" t="s">
        <v>161</v>
      </c>
      <c r="D73" t="s">
        <v>161</v>
      </c>
      <c r="E73" t="s">
        <v>167</v>
      </c>
      <c r="F73" t="s">
        <v>130</v>
      </c>
      <c r="G73" t="s">
        <v>178</v>
      </c>
      <c r="H73" s="2" t="s">
        <v>863</v>
      </c>
    </row>
    <row r="74" spans="1:8" x14ac:dyDescent="0.3">
      <c r="A74" t="s">
        <v>155</v>
      </c>
      <c r="B74" t="s">
        <v>155</v>
      </c>
      <c r="C74" t="s">
        <v>162</v>
      </c>
      <c r="D74" t="s">
        <v>162</v>
      </c>
      <c r="E74" t="s">
        <v>132</v>
      </c>
      <c r="F74" t="s">
        <v>131</v>
      </c>
      <c r="G74" t="s">
        <v>179</v>
      </c>
      <c r="H74" s="2" t="s">
        <v>860</v>
      </c>
    </row>
    <row r="75" spans="1:8" x14ac:dyDescent="0.3">
      <c r="A75" t="s">
        <v>156</v>
      </c>
      <c r="B75" t="s">
        <v>156</v>
      </c>
      <c r="C75" t="s">
        <v>805</v>
      </c>
      <c r="D75" t="s">
        <v>805</v>
      </c>
      <c r="E75" t="s">
        <v>168</v>
      </c>
      <c r="F75" t="s">
        <v>133</v>
      </c>
      <c r="G75" t="s">
        <v>192</v>
      </c>
      <c r="H75" s="2" t="s">
        <v>194</v>
      </c>
    </row>
    <row r="76" spans="1:8" x14ac:dyDescent="0.3">
      <c r="A76" t="s">
        <v>157</v>
      </c>
      <c r="B76" t="s">
        <v>157</v>
      </c>
      <c r="C76" t="s">
        <v>164</v>
      </c>
      <c r="D76" t="s">
        <v>164</v>
      </c>
      <c r="E76" t="s">
        <v>169</v>
      </c>
      <c r="F76" t="s">
        <v>134</v>
      </c>
      <c r="G76" t="s">
        <v>865</v>
      </c>
      <c r="H76" s="2" t="s">
        <v>175</v>
      </c>
    </row>
    <row r="77" spans="1:8" x14ac:dyDescent="0.3">
      <c r="A77" t="s">
        <v>158</v>
      </c>
      <c r="B77" t="s">
        <v>158</v>
      </c>
      <c r="C77" t="s">
        <v>165</v>
      </c>
      <c r="D77" t="s">
        <v>165</v>
      </c>
      <c r="E77" t="s">
        <v>828</v>
      </c>
      <c r="F77" t="s">
        <v>135</v>
      </c>
      <c r="G77" t="s">
        <v>181</v>
      </c>
      <c r="H77" s="2" t="s">
        <v>190</v>
      </c>
    </row>
    <row r="78" spans="1:8" x14ac:dyDescent="0.3">
      <c r="A78" t="s">
        <v>159</v>
      </c>
      <c r="B78" t="s">
        <v>159</v>
      </c>
      <c r="C78" t="s">
        <v>166</v>
      </c>
      <c r="D78" t="s">
        <v>166</v>
      </c>
      <c r="E78" t="s">
        <v>66</v>
      </c>
      <c r="F78" t="s">
        <v>136</v>
      </c>
      <c r="G78" t="s">
        <v>182</v>
      </c>
      <c r="H78" s="2" t="s">
        <v>176</v>
      </c>
    </row>
    <row r="79" spans="1:8" x14ac:dyDescent="0.3">
      <c r="A79" t="s">
        <v>160</v>
      </c>
      <c r="B79" t="s">
        <v>160</v>
      </c>
      <c r="C79" t="s">
        <v>167</v>
      </c>
      <c r="D79" t="s">
        <v>167</v>
      </c>
      <c r="E79" t="s">
        <v>171</v>
      </c>
      <c r="F79" t="s">
        <v>138</v>
      </c>
      <c r="G79" t="s">
        <v>83</v>
      </c>
      <c r="H79" s="2" t="s">
        <v>191</v>
      </c>
    </row>
    <row r="80" spans="1:8" x14ac:dyDescent="0.3">
      <c r="A80" t="s">
        <v>161</v>
      </c>
      <c r="B80" t="s">
        <v>161</v>
      </c>
      <c r="C80" t="s">
        <v>168</v>
      </c>
      <c r="D80" t="s">
        <v>168</v>
      </c>
      <c r="E80" t="s">
        <v>173</v>
      </c>
      <c r="F80" t="s">
        <v>139</v>
      </c>
      <c r="G80" t="s">
        <v>193</v>
      </c>
      <c r="H80" s="2" t="s">
        <v>177</v>
      </c>
    </row>
    <row r="81" spans="1:8" x14ac:dyDescent="0.3">
      <c r="A81" t="s">
        <v>162</v>
      </c>
      <c r="B81" t="s">
        <v>162</v>
      </c>
      <c r="C81" t="s">
        <v>169</v>
      </c>
      <c r="D81" t="s">
        <v>169</v>
      </c>
      <c r="E81" t="s">
        <v>190</v>
      </c>
      <c r="F81" t="s">
        <v>172</v>
      </c>
      <c r="G81" t="s">
        <v>866</v>
      </c>
      <c r="H81" s="2" t="s">
        <v>178</v>
      </c>
    </row>
    <row r="82" spans="1:8" x14ac:dyDescent="0.3">
      <c r="A82" t="s">
        <v>163</v>
      </c>
      <c r="B82" t="s">
        <v>163</v>
      </c>
      <c r="C82" t="s">
        <v>170</v>
      </c>
      <c r="D82" t="s">
        <v>170</v>
      </c>
      <c r="E82" t="s">
        <v>176</v>
      </c>
      <c r="F82" t="s">
        <v>170</v>
      </c>
      <c r="G82" t="s">
        <v>867</v>
      </c>
      <c r="H82" t="s">
        <v>179</v>
      </c>
    </row>
    <row r="83" spans="1:8" x14ac:dyDescent="0.3">
      <c r="A83" t="s">
        <v>164</v>
      </c>
      <c r="B83" t="s">
        <v>164</v>
      </c>
      <c r="C83" t="s">
        <v>66</v>
      </c>
      <c r="D83" t="s">
        <v>66</v>
      </c>
      <c r="E83" t="s">
        <v>178</v>
      </c>
      <c r="F83" t="s">
        <v>66</v>
      </c>
      <c r="G83" t="s">
        <v>51</v>
      </c>
      <c r="H83" t="s">
        <v>192</v>
      </c>
    </row>
    <row r="84" spans="1:8" x14ac:dyDescent="0.3">
      <c r="A84" t="s">
        <v>165</v>
      </c>
      <c r="B84" t="s">
        <v>165</v>
      </c>
      <c r="C84" t="s">
        <v>171</v>
      </c>
      <c r="D84" t="s">
        <v>171</v>
      </c>
      <c r="E84" t="s">
        <v>179</v>
      </c>
      <c r="F84" t="s">
        <v>171</v>
      </c>
      <c r="G84" t="s">
        <v>196</v>
      </c>
      <c r="H84" t="s">
        <v>195</v>
      </c>
    </row>
    <row r="85" spans="1:8" x14ac:dyDescent="0.3">
      <c r="A85" t="s">
        <v>166</v>
      </c>
      <c r="B85" t="s">
        <v>166</v>
      </c>
      <c r="C85" t="s">
        <v>172</v>
      </c>
      <c r="D85" t="s">
        <v>172</v>
      </c>
      <c r="E85" t="s">
        <v>192</v>
      </c>
      <c r="F85" t="s">
        <v>173</v>
      </c>
      <c r="G85" t="s">
        <v>197</v>
      </c>
      <c r="H85" t="s">
        <v>181</v>
      </c>
    </row>
    <row r="86" spans="1:8" x14ac:dyDescent="0.3">
      <c r="A86" t="s">
        <v>167</v>
      </c>
      <c r="B86" t="s">
        <v>167</v>
      </c>
      <c r="C86" t="s">
        <v>173</v>
      </c>
      <c r="D86" t="s">
        <v>173</v>
      </c>
      <c r="E86" t="s">
        <v>181</v>
      </c>
      <c r="F86" t="s">
        <v>174</v>
      </c>
      <c r="G86" t="s">
        <v>868</v>
      </c>
      <c r="H86" t="s">
        <v>51</v>
      </c>
    </row>
    <row r="87" spans="1:8" x14ac:dyDescent="0.3">
      <c r="A87" t="s">
        <v>168</v>
      </c>
      <c r="B87" t="s">
        <v>168</v>
      </c>
      <c r="C87" t="s">
        <v>174</v>
      </c>
      <c r="D87" t="s">
        <v>174</v>
      </c>
      <c r="E87" t="s">
        <v>182</v>
      </c>
      <c r="F87" t="s">
        <v>175</v>
      </c>
      <c r="G87" t="s">
        <v>198</v>
      </c>
      <c r="H87" t="s">
        <v>182</v>
      </c>
    </row>
    <row r="88" spans="1:8" x14ac:dyDescent="0.3">
      <c r="A88" t="s">
        <v>169</v>
      </c>
      <c r="B88" t="s">
        <v>169</v>
      </c>
      <c r="C88" t="s">
        <v>175</v>
      </c>
      <c r="D88" t="s">
        <v>175</v>
      </c>
      <c r="E88" t="s">
        <v>83</v>
      </c>
      <c r="F88" t="s">
        <v>190</v>
      </c>
      <c r="G88" t="s">
        <v>199</v>
      </c>
      <c r="H88" t="s">
        <v>83</v>
      </c>
    </row>
    <row r="89" spans="1:8" x14ac:dyDescent="0.3">
      <c r="A89" t="s">
        <v>170</v>
      </c>
      <c r="B89" t="s">
        <v>170</v>
      </c>
      <c r="C89" t="s">
        <v>176</v>
      </c>
      <c r="D89" t="s">
        <v>176</v>
      </c>
      <c r="E89" t="s">
        <v>188</v>
      </c>
      <c r="F89" t="s">
        <v>176</v>
      </c>
      <c r="G89" t="s">
        <v>64</v>
      </c>
      <c r="H89" t="s">
        <v>197</v>
      </c>
    </row>
    <row r="90" spans="1:8" x14ac:dyDescent="0.3">
      <c r="A90" t="s">
        <v>66</v>
      </c>
      <c r="B90" t="s">
        <v>66</v>
      </c>
      <c r="C90" t="s">
        <v>177</v>
      </c>
      <c r="D90" t="s">
        <v>177</v>
      </c>
      <c r="E90" t="s">
        <v>193</v>
      </c>
      <c r="F90" t="s">
        <v>178</v>
      </c>
      <c r="G90" t="s">
        <v>201</v>
      </c>
      <c r="H90" t="s">
        <v>186</v>
      </c>
    </row>
    <row r="91" spans="1:8" x14ac:dyDescent="0.3">
      <c r="A91" t="s">
        <v>171</v>
      </c>
      <c r="B91" t="s">
        <v>171</v>
      </c>
      <c r="C91" t="s">
        <v>178</v>
      </c>
      <c r="D91" t="s">
        <v>178</v>
      </c>
      <c r="E91" t="s">
        <v>195</v>
      </c>
      <c r="F91" t="s">
        <v>192</v>
      </c>
      <c r="G91" t="s">
        <v>73</v>
      </c>
      <c r="H91" t="s">
        <v>187</v>
      </c>
    </row>
    <row r="92" spans="1:8" x14ac:dyDescent="0.3">
      <c r="A92" t="s">
        <v>172</v>
      </c>
      <c r="B92" t="s">
        <v>172</v>
      </c>
      <c r="C92" t="s">
        <v>179</v>
      </c>
      <c r="D92" t="s">
        <v>179</v>
      </c>
      <c r="E92" t="s">
        <v>51</v>
      </c>
      <c r="F92" t="s">
        <v>181</v>
      </c>
      <c r="G92" t="s">
        <v>200</v>
      </c>
      <c r="H92" t="s">
        <v>193</v>
      </c>
    </row>
    <row r="93" spans="1:8" x14ac:dyDescent="0.3">
      <c r="A93" t="s">
        <v>173</v>
      </c>
      <c r="B93" t="s">
        <v>173</v>
      </c>
      <c r="C93" t="s">
        <v>180</v>
      </c>
      <c r="D93" t="s">
        <v>181</v>
      </c>
      <c r="E93" t="s">
        <v>184</v>
      </c>
      <c r="F93" t="s">
        <v>182</v>
      </c>
      <c r="G93" t="s">
        <v>851</v>
      </c>
      <c r="H93" t="s">
        <v>198</v>
      </c>
    </row>
    <row r="94" spans="1:8" x14ac:dyDescent="0.3">
      <c r="A94" t="s">
        <v>174</v>
      </c>
      <c r="B94" t="s">
        <v>174</v>
      </c>
      <c r="C94" t="s">
        <v>181</v>
      </c>
      <c r="D94" t="s">
        <v>51</v>
      </c>
      <c r="E94" t="s">
        <v>196</v>
      </c>
      <c r="F94" t="s">
        <v>193</v>
      </c>
      <c r="G94" t="s">
        <v>869</v>
      </c>
      <c r="H94" t="s">
        <v>946</v>
      </c>
    </row>
    <row r="95" spans="1:8" x14ac:dyDescent="0.3">
      <c r="A95" t="s">
        <v>175</v>
      </c>
      <c r="B95" t="s">
        <v>175</v>
      </c>
      <c r="C95" t="s">
        <v>51</v>
      </c>
      <c r="D95" t="s">
        <v>182</v>
      </c>
      <c r="E95" t="s">
        <v>197</v>
      </c>
      <c r="F95" t="s">
        <v>51</v>
      </c>
      <c r="G95" t="s">
        <v>205</v>
      </c>
      <c r="H95" t="s">
        <v>947</v>
      </c>
    </row>
    <row r="96" spans="1:8" x14ac:dyDescent="0.3">
      <c r="A96" t="s">
        <v>176</v>
      </c>
      <c r="B96" t="s">
        <v>176</v>
      </c>
      <c r="C96" t="s">
        <v>182</v>
      </c>
      <c r="D96" t="s">
        <v>83</v>
      </c>
      <c r="E96" t="s">
        <v>186</v>
      </c>
      <c r="F96" t="s">
        <v>196</v>
      </c>
      <c r="G96" t="s">
        <v>49</v>
      </c>
      <c r="H96" t="s">
        <v>948</v>
      </c>
    </row>
    <row r="97" spans="1:8" x14ac:dyDescent="0.3">
      <c r="A97" t="s">
        <v>177</v>
      </c>
      <c r="B97" t="s">
        <v>177</v>
      </c>
      <c r="C97" t="s">
        <v>83</v>
      </c>
      <c r="D97" t="s">
        <v>184</v>
      </c>
      <c r="E97" t="s">
        <v>187</v>
      </c>
      <c r="F97" t="s">
        <v>197</v>
      </c>
      <c r="G97" t="s">
        <v>206</v>
      </c>
      <c r="H97" t="s">
        <v>184</v>
      </c>
    </row>
    <row r="98" spans="1:8" x14ac:dyDescent="0.3">
      <c r="A98" t="s">
        <v>178</v>
      </c>
      <c r="B98" t="s">
        <v>178</v>
      </c>
      <c r="C98" t="s">
        <v>183</v>
      </c>
      <c r="D98" t="s">
        <v>186</v>
      </c>
      <c r="E98" t="s">
        <v>198</v>
      </c>
      <c r="F98" t="s">
        <v>187</v>
      </c>
      <c r="G98" t="s">
        <v>208</v>
      </c>
      <c r="H98" t="s">
        <v>199</v>
      </c>
    </row>
    <row r="99" spans="1:8" x14ac:dyDescent="0.3">
      <c r="A99" t="s">
        <v>179</v>
      </c>
      <c r="B99" t="s">
        <v>179</v>
      </c>
      <c r="C99" t="s">
        <v>184</v>
      </c>
      <c r="D99" t="s">
        <v>187</v>
      </c>
      <c r="E99" t="s">
        <v>199</v>
      </c>
      <c r="F99" t="s">
        <v>198</v>
      </c>
      <c r="G99" t="s">
        <v>209</v>
      </c>
      <c r="H99" t="s">
        <v>200</v>
      </c>
    </row>
    <row r="100" spans="1:8" x14ac:dyDescent="0.3">
      <c r="A100" t="s">
        <v>180</v>
      </c>
      <c r="B100" t="s">
        <v>180</v>
      </c>
      <c r="C100" t="s">
        <v>185</v>
      </c>
      <c r="D100" t="s">
        <v>188</v>
      </c>
      <c r="E100" t="s">
        <v>64</v>
      </c>
      <c r="F100" t="s">
        <v>177</v>
      </c>
      <c r="G100" t="s">
        <v>214</v>
      </c>
      <c r="H100" t="s">
        <v>201</v>
      </c>
    </row>
    <row r="101" spans="1:8" x14ac:dyDescent="0.3">
      <c r="A101" t="s">
        <v>181</v>
      </c>
      <c r="B101" t="s">
        <v>181</v>
      </c>
      <c r="C101" t="s">
        <v>186</v>
      </c>
      <c r="D101" t="s">
        <v>189</v>
      </c>
      <c r="E101" t="s">
        <v>73</v>
      </c>
      <c r="F101" t="s">
        <v>179</v>
      </c>
      <c r="G101" t="s">
        <v>217</v>
      </c>
      <c r="H101" t="s">
        <v>204</v>
      </c>
    </row>
    <row r="102" spans="1:8" x14ac:dyDescent="0.3">
      <c r="A102" t="s">
        <v>51</v>
      </c>
      <c r="B102" t="s">
        <v>51</v>
      </c>
      <c r="C102" t="s">
        <v>187</v>
      </c>
      <c r="D102" t="s">
        <v>195</v>
      </c>
      <c r="E102" t="s">
        <v>200</v>
      </c>
      <c r="F102" t="s">
        <v>180</v>
      </c>
      <c r="G102" t="s">
        <v>219</v>
      </c>
      <c r="H102" t="s">
        <v>205</v>
      </c>
    </row>
    <row r="103" spans="1:8" x14ac:dyDescent="0.3">
      <c r="A103" t="s">
        <v>182</v>
      </c>
      <c r="B103" t="s">
        <v>182</v>
      </c>
      <c r="C103" t="s">
        <v>188</v>
      </c>
      <c r="D103" t="s">
        <v>190</v>
      </c>
      <c r="E103" t="s">
        <v>203</v>
      </c>
      <c r="F103" t="s">
        <v>83</v>
      </c>
      <c r="G103" t="s">
        <v>220</v>
      </c>
      <c r="H103" t="s">
        <v>49</v>
      </c>
    </row>
    <row r="104" spans="1:8" x14ac:dyDescent="0.3">
      <c r="A104" t="s">
        <v>83</v>
      </c>
      <c r="B104" t="s">
        <v>83</v>
      </c>
      <c r="C104" t="s">
        <v>189</v>
      </c>
      <c r="D104" t="s">
        <v>191</v>
      </c>
      <c r="E104" t="s">
        <v>204</v>
      </c>
      <c r="F104" t="s">
        <v>183</v>
      </c>
      <c r="G104" t="s">
        <v>222</v>
      </c>
      <c r="H104" t="s">
        <v>206</v>
      </c>
    </row>
    <row r="105" spans="1:8" x14ac:dyDescent="0.3">
      <c r="A105" t="s">
        <v>183</v>
      </c>
      <c r="B105" t="s">
        <v>183</v>
      </c>
      <c r="C105" t="s">
        <v>190</v>
      </c>
      <c r="D105" t="s">
        <v>192</v>
      </c>
      <c r="E105" t="s">
        <v>205</v>
      </c>
      <c r="F105" t="s">
        <v>184</v>
      </c>
      <c r="G105" t="s">
        <v>227</v>
      </c>
      <c r="H105" t="s">
        <v>207</v>
      </c>
    </row>
    <row r="106" spans="1:8" x14ac:dyDescent="0.3">
      <c r="A106" t="s">
        <v>184</v>
      </c>
      <c r="B106" t="s">
        <v>184</v>
      </c>
      <c r="C106" t="s">
        <v>191</v>
      </c>
      <c r="D106" t="s">
        <v>193</v>
      </c>
      <c r="E106" t="s">
        <v>49</v>
      </c>
      <c r="F106" t="s">
        <v>185</v>
      </c>
      <c r="G106" t="s">
        <v>228</v>
      </c>
      <c r="H106" t="s">
        <v>208</v>
      </c>
    </row>
    <row r="107" spans="1:8" x14ac:dyDescent="0.3">
      <c r="A107" t="s">
        <v>185</v>
      </c>
      <c r="B107" t="s">
        <v>185</v>
      </c>
      <c r="C107" t="s">
        <v>192</v>
      </c>
      <c r="D107" t="s">
        <v>816</v>
      </c>
      <c r="E107" t="s">
        <v>206</v>
      </c>
      <c r="F107" t="s">
        <v>186</v>
      </c>
      <c r="G107" t="s">
        <v>229</v>
      </c>
      <c r="H107" t="s">
        <v>48</v>
      </c>
    </row>
    <row r="108" spans="1:8" x14ac:dyDescent="0.3">
      <c r="A108" t="s">
        <v>186</v>
      </c>
      <c r="B108" t="s">
        <v>186</v>
      </c>
      <c r="C108" t="s">
        <v>194</v>
      </c>
      <c r="D108" t="s">
        <v>194</v>
      </c>
      <c r="E108" t="s">
        <v>207</v>
      </c>
      <c r="F108" t="s">
        <v>188</v>
      </c>
      <c r="G108" t="s">
        <v>241</v>
      </c>
      <c r="H108" t="s">
        <v>210</v>
      </c>
    </row>
    <row r="109" spans="1:8" x14ac:dyDescent="0.3">
      <c r="A109" t="s">
        <v>187</v>
      </c>
      <c r="B109" t="s">
        <v>187</v>
      </c>
      <c r="C109" t="s">
        <v>195</v>
      </c>
      <c r="D109" t="s">
        <v>197</v>
      </c>
      <c r="E109" t="s">
        <v>208</v>
      </c>
      <c r="F109" t="s">
        <v>189</v>
      </c>
      <c r="G109" t="s">
        <v>230</v>
      </c>
      <c r="H109" t="s">
        <v>211</v>
      </c>
    </row>
    <row r="110" spans="1:8" x14ac:dyDescent="0.3">
      <c r="A110" t="s">
        <v>188</v>
      </c>
      <c r="B110" t="s">
        <v>188</v>
      </c>
      <c r="C110" t="s">
        <v>197</v>
      </c>
      <c r="D110" t="s">
        <v>198</v>
      </c>
      <c r="E110" t="s">
        <v>209</v>
      </c>
      <c r="F110" t="s">
        <v>199</v>
      </c>
      <c r="G110" t="s">
        <v>234</v>
      </c>
      <c r="H110" t="s">
        <v>212</v>
      </c>
    </row>
    <row r="111" spans="1:8" x14ac:dyDescent="0.3">
      <c r="A111" t="s">
        <v>189</v>
      </c>
      <c r="B111" t="s">
        <v>189</v>
      </c>
      <c r="C111" t="s">
        <v>198</v>
      </c>
      <c r="D111" t="s">
        <v>199</v>
      </c>
      <c r="E111" t="s">
        <v>210</v>
      </c>
      <c r="F111" t="s">
        <v>64</v>
      </c>
      <c r="G111" t="s">
        <v>236</v>
      </c>
      <c r="H111" t="s">
        <v>213</v>
      </c>
    </row>
    <row r="112" spans="1:8" x14ac:dyDescent="0.3">
      <c r="A112" t="s">
        <v>190</v>
      </c>
      <c r="B112" t="s">
        <v>190</v>
      </c>
      <c r="C112" t="s">
        <v>199</v>
      </c>
      <c r="D112" t="s">
        <v>64</v>
      </c>
      <c r="E112" t="s">
        <v>214</v>
      </c>
      <c r="F112" t="s">
        <v>73</v>
      </c>
      <c r="G112" t="s">
        <v>829</v>
      </c>
      <c r="H112" t="s">
        <v>214</v>
      </c>
    </row>
    <row r="113" spans="1:8" x14ac:dyDescent="0.3">
      <c r="A113" t="s">
        <v>191</v>
      </c>
      <c r="B113" t="s">
        <v>191</v>
      </c>
      <c r="C113" t="s">
        <v>64</v>
      </c>
      <c r="D113" t="s">
        <v>200</v>
      </c>
      <c r="E113" t="s">
        <v>217</v>
      </c>
      <c r="F113" t="s">
        <v>200</v>
      </c>
      <c r="G113" t="s">
        <v>237</v>
      </c>
      <c r="H113" t="s">
        <v>215</v>
      </c>
    </row>
    <row r="114" spans="1:8" x14ac:dyDescent="0.3">
      <c r="A114" t="s">
        <v>192</v>
      </c>
      <c r="B114" t="s">
        <v>192</v>
      </c>
      <c r="C114" t="s">
        <v>200</v>
      </c>
      <c r="D114" t="s">
        <v>201</v>
      </c>
      <c r="E114" t="s">
        <v>219</v>
      </c>
      <c r="F114" t="s">
        <v>851</v>
      </c>
      <c r="G114" t="s">
        <v>239</v>
      </c>
      <c r="H114" t="s">
        <v>216</v>
      </c>
    </row>
    <row r="115" spans="1:8" x14ac:dyDescent="0.3">
      <c r="A115" t="s">
        <v>193</v>
      </c>
      <c r="B115" t="s">
        <v>193</v>
      </c>
      <c r="C115" t="s">
        <v>201</v>
      </c>
      <c r="D115" t="s">
        <v>73</v>
      </c>
      <c r="E115" t="s">
        <v>220</v>
      </c>
      <c r="F115" t="s">
        <v>201</v>
      </c>
      <c r="G115" t="s">
        <v>240</v>
      </c>
      <c r="H115" t="s">
        <v>217</v>
      </c>
    </row>
    <row r="116" spans="1:8" x14ac:dyDescent="0.3">
      <c r="A116" t="s">
        <v>194</v>
      </c>
      <c r="B116" t="s">
        <v>194</v>
      </c>
      <c r="C116" t="s">
        <v>73</v>
      </c>
      <c r="D116" t="s">
        <v>203</v>
      </c>
      <c r="E116" t="s">
        <v>222</v>
      </c>
      <c r="F116" t="s">
        <v>203</v>
      </c>
      <c r="G116" t="s">
        <v>27</v>
      </c>
      <c r="H116" t="s">
        <v>218</v>
      </c>
    </row>
    <row r="117" spans="1:8" x14ac:dyDescent="0.3">
      <c r="A117" t="s">
        <v>195</v>
      </c>
      <c r="B117" t="s">
        <v>195</v>
      </c>
      <c r="C117" t="s">
        <v>203</v>
      </c>
      <c r="D117" t="s">
        <v>204</v>
      </c>
      <c r="E117" t="s">
        <v>228</v>
      </c>
      <c r="F117" t="s">
        <v>205</v>
      </c>
      <c r="G117" t="s">
        <v>870</v>
      </c>
      <c r="H117" t="s">
        <v>219</v>
      </c>
    </row>
    <row r="118" spans="1:8" x14ac:dyDescent="0.3">
      <c r="A118" t="s">
        <v>196</v>
      </c>
      <c r="B118" t="s">
        <v>196</v>
      </c>
      <c r="C118" t="s">
        <v>204</v>
      </c>
      <c r="D118" t="s">
        <v>27</v>
      </c>
      <c r="E118" t="s">
        <v>229</v>
      </c>
      <c r="F118" t="s">
        <v>49</v>
      </c>
      <c r="G118" t="s">
        <v>48</v>
      </c>
      <c r="H118" t="s">
        <v>220</v>
      </c>
    </row>
    <row r="119" spans="1:8" x14ac:dyDescent="0.3">
      <c r="A119" t="s">
        <v>197</v>
      </c>
      <c r="B119" t="s">
        <v>197</v>
      </c>
      <c r="C119" t="s">
        <v>27</v>
      </c>
      <c r="D119" t="s">
        <v>205</v>
      </c>
      <c r="E119" t="s">
        <v>241</v>
      </c>
      <c r="F119" t="s">
        <v>206</v>
      </c>
      <c r="G119" t="s">
        <v>871</v>
      </c>
      <c r="H119" t="s">
        <v>221</v>
      </c>
    </row>
    <row r="120" spans="1:8" x14ac:dyDescent="0.3">
      <c r="A120" t="s">
        <v>198</v>
      </c>
      <c r="B120" t="s">
        <v>198</v>
      </c>
      <c r="C120" t="s">
        <v>205</v>
      </c>
      <c r="D120" t="s">
        <v>49</v>
      </c>
      <c r="E120" t="s">
        <v>230</v>
      </c>
      <c r="F120" t="s">
        <v>208</v>
      </c>
      <c r="G120" t="s">
        <v>213</v>
      </c>
      <c r="H120" t="s">
        <v>222</v>
      </c>
    </row>
    <row r="121" spans="1:8" x14ac:dyDescent="0.3">
      <c r="A121" t="s">
        <v>199</v>
      </c>
      <c r="B121" t="s">
        <v>199</v>
      </c>
      <c r="C121" t="s">
        <v>49</v>
      </c>
      <c r="D121" t="s">
        <v>206</v>
      </c>
      <c r="E121" t="s">
        <v>234</v>
      </c>
      <c r="F121" t="s">
        <v>217</v>
      </c>
      <c r="G121" t="s">
        <v>215</v>
      </c>
      <c r="H121" t="s">
        <v>223</v>
      </c>
    </row>
    <row r="122" spans="1:8" x14ac:dyDescent="0.3">
      <c r="A122" t="s">
        <v>64</v>
      </c>
      <c r="B122" t="s">
        <v>64</v>
      </c>
      <c r="C122" t="s">
        <v>206</v>
      </c>
      <c r="D122" t="s">
        <v>207</v>
      </c>
      <c r="E122" t="s">
        <v>236</v>
      </c>
      <c r="F122" t="s">
        <v>219</v>
      </c>
      <c r="G122" t="s">
        <v>221</v>
      </c>
      <c r="H122" t="s">
        <v>224</v>
      </c>
    </row>
    <row r="123" spans="1:8" x14ac:dyDescent="0.3">
      <c r="A123" t="s">
        <v>200</v>
      </c>
      <c r="B123" t="s">
        <v>200</v>
      </c>
      <c r="C123" t="s">
        <v>207</v>
      </c>
      <c r="D123" t="s">
        <v>208</v>
      </c>
      <c r="E123" t="s">
        <v>829</v>
      </c>
      <c r="F123" t="s">
        <v>220</v>
      </c>
      <c r="G123" t="s">
        <v>223</v>
      </c>
      <c r="H123" t="s">
        <v>225</v>
      </c>
    </row>
    <row r="124" spans="1:8" x14ac:dyDescent="0.3">
      <c r="A124" t="s">
        <v>201</v>
      </c>
      <c r="B124" t="s">
        <v>201</v>
      </c>
      <c r="C124" t="s">
        <v>208</v>
      </c>
      <c r="D124" t="s">
        <v>209</v>
      </c>
      <c r="E124" t="s">
        <v>237</v>
      </c>
      <c r="F124" t="s">
        <v>227</v>
      </c>
      <c r="G124" t="s">
        <v>224</v>
      </c>
      <c r="H124" t="s">
        <v>226</v>
      </c>
    </row>
    <row r="125" spans="1:8" x14ac:dyDescent="0.3">
      <c r="A125" t="s">
        <v>73</v>
      </c>
      <c r="B125" t="s">
        <v>73</v>
      </c>
      <c r="C125" t="s">
        <v>209</v>
      </c>
      <c r="D125" t="s">
        <v>48</v>
      </c>
      <c r="E125" t="s">
        <v>238</v>
      </c>
      <c r="F125" t="s">
        <v>229</v>
      </c>
      <c r="G125" t="s">
        <v>225</v>
      </c>
      <c r="H125" t="s">
        <v>227</v>
      </c>
    </row>
    <row r="126" spans="1:8" x14ac:dyDescent="0.3">
      <c r="A126" t="s">
        <v>202</v>
      </c>
      <c r="B126" t="s">
        <v>202</v>
      </c>
      <c r="C126" t="s">
        <v>48</v>
      </c>
      <c r="D126" t="s">
        <v>210</v>
      </c>
      <c r="E126" t="s">
        <v>240</v>
      </c>
      <c r="F126" t="s">
        <v>241</v>
      </c>
      <c r="G126" t="s">
        <v>226</v>
      </c>
      <c r="H126" t="s">
        <v>228</v>
      </c>
    </row>
    <row r="127" spans="1:8" x14ac:dyDescent="0.3">
      <c r="A127" t="s">
        <v>203</v>
      </c>
      <c r="B127" t="s">
        <v>203</v>
      </c>
      <c r="C127" t="s">
        <v>210</v>
      </c>
      <c r="D127" t="s">
        <v>211</v>
      </c>
      <c r="E127" t="s">
        <v>27</v>
      </c>
      <c r="F127" t="s">
        <v>234</v>
      </c>
      <c r="G127" t="s">
        <v>872</v>
      </c>
      <c r="H127" t="s">
        <v>229</v>
      </c>
    </row>
    <row r="128" spans="1:8" x14ac:dyDescent="0.3">
      <c r="A128" t="s">
        <v>204</v>
      </c>
      <c r="B128" t="s">
        <v>204</v>
      </c>
      <c r="C128" t="s">
        <v>211</v>
      </c>
      <c r="D128" t="s">
        <v>212</v>
      </c>
      <c r="E128" t="s">
        <v>48</v>
      </c>
      <c r="F128" t="s">
        <v>236</v>
      </c>
      <c r="G128" t="s">
        <v>873</v>
      </c>
      <c r="H128" t="s">
        <v>241</v>
      </c>
    </row>
    <row r="129" spans="1:8" x14ac:dyDescent="0.3">
      <c r="A129" t="s">
        <v>27</v>
      </c>
      <c r="B129" t="s">
        <v>27</v>
      </c>
      <c r="C129" t="s">
        <v>212</v>
      </c>
      <c r="D129" t="s">
        <v>213</v>
      </c>
      <c r="E129" t="s">
        <v>211</v>
      </c>
      <c r="F129" t="s">
        <v>829</v>
      </c>
      <c r="G129" t="s">
        <v>874</v>
      </c>
      <c r="H129" t="s">
        <v>242</v>
      </c>
    </row>
    <row r="130" spans="1:8" x14ac:dyDescent="0.3">
      <c r="A130" t="s">
        <v>205</v>
      </c>
      <c r="B130" t="s">
        <v>205</v>
      </c>
      <c r="C130" t="s">
        <v>213</v>
      </c>
      <c r="D130" t="s">
        <v>214</v>
      </c>
      <c r="E130" t="s">
        <v>213</v>
      </c>
      <c r="F130" t="s">
        <v>238</v>
      </c>
      <c r="G130" t="s">
        <v>243</v>
      </c>
      <c r="H130" t="s">
        <v>230</v>
      </c>
    </row>
    <row r="131" spans="1:8" x14ac:dyDescent="0.3">
      <c r="A131" t="s">
        <v>49</v>
      </c>
      <c r="B131" t="s">
        <v>49</v>
      </c>
      <c r="C131" t="s">
        <v>214</v>
      </c>
      <c r="D131" t="s">
        <v>215</v>
      </c>
      <c r="E131" t="s">
        <v>215</v>
      </c>
      <c r="F131" t="s">
        <v>240</v>
      </c>
      <c r="G131" t="s">
        <v>253</v>
      </c>
      <c r="H131" t="s">
        <v>231</v>
      </c>
    </row>
    <row r="132" spans="1:8" x14ac:dyDescent="0.3">
      <c r="A132" t="s">
        <v>206</v>
      </c>
      <c r="B132" t="s">
        <v>206</v>
      </c>
      <c r="C132" t="s">
        <v>215</v>
      </c>
      <c r="D132" t="s">
        <v>216</v>
      </c>
      <c r="E132" t="s">
        <v>216</v>
      </c>
      <c r="F132" t="s">
        <v>27</v>
      </c>
      <c r="G132" t="s">
        <v>255</v>
      </c>
      <c r="H132" t="s">
        <v>232</v>
      </c>
    </row>
    <row r="133" spans="1:8" x14ac:dyDescent="0.3">
      <c r="A133" t="s">
        <v>207</v>
      </c>
      <c r="B133" t="s">
        <v>207</v>
      </c>
      <c r="C133" t="s">
        <v>216</v>
      </c>
      <c r="D133" t="s">
        <v>217</v>
      </c>
      <c r="E133" t="s">
        <v>218</v>
      </c>
      <c r="F133" t="s">
        <v>48</v>
      </c>
      <c r="G133" t="s">
        <v>256</v>
      </c>
      <c r="H133" t="s">
        <v>233</v>
      </c>
    </row>
    <row r="134" spans="1:8" x14ac:dyDescent="0.3">
      <c r="A134" t="s">
        <v>208</v>
      </c>
      <c r="B134" t="s">
        <v>208</v>
      </c>
      <c r="C134" t="s">
        <v>217</v>
      </c>
      <c r="D134" t="s">
        <v>218</v>
      </c>
      <c r="E134" t="s">
        <v>221</v>
      </c>
      <c r="F134" t="s">
        <v>212</v>
      </c>
      <c r="G134" t="s">
        <v>257</v>
      </c>
      <c r="H134" t="s">
        <v>234</v>
      </c>
    </row>
    <row r="135" spans="1:8" x14ac:dyDescent="0.3">
      <c r="A135" t="s">
        <v>209</v>
      </c>
      <c r="B135" t="s">
        <v>209</v>
      </c>
      <c r="C135" t="s">
        <v>218</v>
      </c>
      <c r="D135" t="s">
        <v>219</v>
      </c>
      <c r="E135" t="s">
        <v>223</v>
      </c>
      <c r="F135" t="s">
        <v>213</v>
      </c>
      <c r="G135" t="s">
        <v>264</v>
      </c>
      <c r="H135" t="s">
        <v>235</v>
      </c>
    </row>
    <row r="136" spans="1:8" x14ac:dyDescent="0.3">
      <c r="A136" t="s">
        <v>48</v>
      </c>
      <c r="B136" t="s">
        <v>48</v>
      </c>
      <c r="C136" t="s">
        <v>219</v>
      </c>
      <c r="D136" t="s">
        <v>220</v>
      </c>
      <c r="E136" t="s">
        <v>224</v>
      </c>
      <c r="F136" t="s">
        <v>215</v>
      </c>
      <c r="G136" t="s">
        <v>271</v>
      </c>
      <c r="H136" t="s">
        <v>236</v>
      </c>
    </row>
    <row r="137" spans="1:8" x14ac:dyDescent="0.3">
      <c r="A137" t="s">
        <v>210</v>
      </c>
      <c r="B137" t="s">
        <v>210</v>
      </c>
      <c r="C137" t="s">
        <v>220</v>
      </c>
      <c r="D137" t="s">
        <v>221</v>
      </c>
      <c r="E137" t="s">
        <v>225</v>
      </c>
      <c r="F137" t="s">
        <v>218</v>
      </c>
      <c r="G137" t="s">
        <v>272</v>
      </c>
      <c r="H137" t="s">
        <v>237</v>
      </c>
    </row>
    <row r="138" spans="1:8" x14ac:dyDescent="0.3">
      <c r="A138" t="s">
        <v>211</v>
      </c>
      <c r="B138" t="s">
        <v>211</v>
      </c>
      <c r="C138" t="s">
        <v>221</v>
      </c>
      <c r="D138" t="s">
        <v>222</v>
      </c>
      <c r="E138" t="s">
        <v>226</v>
      </c>
      <c r="F138" t="s">
        <v>221</v>
      </c>
      <c r="G138" t="s">
        <v>273</v>
      </c>
      <c r="H138" t="s">
        <v>239</v>
      </c>
    </row>
    <row r="139" spans="1:8" x14ac:dyDescent="0.3">
      <c r="A139" t="s">
        <v>212</v>
      </c>
      <c r="B139" t="s">
        <v>212</v>
      </c>
      <c r="C139" t="s">
        <v>222</v>
      </c>
      <c r="D139" t="s">
        <v>223</v>
      </c>
      <c r="E139" t="s">
        <v>242</v>
      </c>
      <c r="F139" t="s">
        <v>223</v>
      </c>
      <c r="G139" t="s">
        <v>277</v>
      </c>
      <c r="H139" t="s">
        <v>240</v>
      </c>
    </row>
    <row r="140" spans="1:8" x14ac:dyDescent="0.3">
      <c r="A140" t="s">
        <v>213</v>
      </c>
      <c r="B140" t="s">
        <v>213</v>
      </c>
      <c r="C140" t="s">
        <v>223</v>
      </c>
      <c r="D140" t="s">
        <v>224</v>
      </c>
      <c r="E140" t="s">
        <v>231</v>
      </c>
      <c r="F140" t="s">
        <v>224</v>
      </c>
      <c r="G140" t="s">
        <v>245</v>
      </c>
      <c r="H140" t="s">
        <v>949</v>
      </c>
    </row>
    <row r="141" spans="1:8" x14ac:dyDescent="0.3">
      <c r="A141" t="s">
        <v>214</v>
      </c>
      <c r="B141" t="s">
        <v>214</v>
      </c>
      <c r="C141" t="s">
        <v>224</v>
      </c>
      <c r="D141" t="s">
        <v>225</v>
      </c>
      <c r="E141" t="s">
        <v>233</v>
      </c>
      <c r="F141" t="s">
        <v>225</v>
      </c>
      <c r="G141" t="s">
        <v>247</v>
      </c>
      <c r="H141" t="s">
        <v>950</v>
      </c>
    </row>
    <row r="142" spans="1:8" x14ac:dyDescent="0.3">
      <c r="A142" t="s">
        <v>215</v>
      </c>
      <c r="B142" t="s">
        <v>215</v>
      </c>
      <c r="C142" t="s">
        <v>225</v>
      </c>
      <c r="D142" t="s">
        <v>226</v>
      </c>
      <c r="E142" t="s">
        <v>235</v>
      </c>
      <c r="F142" t="s">
        <v>226</v>
      </c>
      <c r="G142" t="s">
        <v>249</v>
      </c>
      <c r="H142" t="s">
        <v>951</v>
      </c>
    </row>
    <row r="143" spans="1:8" x14ac:dyDescent="0.3">
      <c r="A143" t="s">
        <v>216</v>
      </c>
      <c r="B143" t="s">
        <v>216</v>
      </c>
      <c r="C143" t="s">
        <v>226</v>
      </c>
      <c r="D143" t="s">
        <v>227</v>
      </c>
      <c r="E143" t="s">
        <v>243</v>
      </c>
      <c r="F143" t="s">
        <v>242</v>
      </c>
      <c r="G143" t="s">
        <v>250</v>
      </c>
      <c r="H143" t="s">
        <v>952</v>
      </c>
    </row>
    <row r="144" spans="1:8" x14ac:dyDescent="0.3">
      <c r="A144" t="s">
        <v>217</v>
      </c>
      <c r="B144" t="s">
        <v>217</v>
      </c>
      <c r="C144" t="s">
        <v>227</v>
      </c>
      <c r="D144" t="s">
        <v>228</v>
      </c>
      <c r="E144" t="s">
        <v>244</v>
      </c>
      <c r="F144" t="s">
        <v>233</v>
      </c>
      <c r="G144" t="s">
        <v>251</v>
      </c>
      <c r="H144" t="s">
        <v>238</v>
      </c>
    </row>
    <row r="145" spans="1:8" x14ac:dyDescent="0.3">
      <c r="A145" t="s">
        <v>218</v>
      </c>
      <c r="B145" t="s">
        <v>218</v>
      </c>
      <c r="C145" t="s">
        <v>228</v>
      </c>
      <c r="D145" t="s">
        <v>229</v>
      </c>
      <c r="E145" t="s">
        <v>253</v>
      </c>
      <c r="F145" t="s">
        <v>204</v>
      </c>
      <c r="G145" t="s">
        <v>252</v>
      </c>
      <c r="H145" t="s">
        <v>243</v>
      </c>
    </row>
    <row r="146" spans="1:8" x14ac:dyDescent="0.3">
      <c r="A146" t="s">
        <v>219</v>
      </c>
      <c r="B146" t="s">
        <v>219</v>
      </c>
      <c r="C146" t="s">
        <v>229</v>
      </c>
      <c r="D146" t="s">
        <v>230</v>
      </c>
      <c r="E146" t="s">
        <v>256</v>
      </c>
      <c r="F146" t="s">
        <v>207</v>
      </c>
      <c r="G146" t="s">
        <v>278</v>
      </c>
      <c r="H146" t="s">
        <v>244</v>
      </c>
    </row>
    <row r="147" spans="1:8" x14ac:dyDescent="0.3">
      <c r="A147" t="s">
        <v>220</v>
      </c>
      <c r="B147" t="s">
        <v>220</v>
      </c>
      <c r="C147" t="s">
        <v>230</v>
      </c>
      <c r="D147" t="s">
        <v>231</v>
      </c>
      <c r="E147" t="s">
        <v>257</v>
      </c>
      <c r="F147" t="s">
        <v>209</v>
      </c>
      <c r="G147" t="s">
        <v>875</v>
      </c>
      <c r="H147" t="s">
        <v>245</v>
      </c>
    </row>
    <row r="148" spans="1:8" x14ac:dyDescent="0.3">
      <c r="A148" t="s">
        <v>221</v>
      </c>
      <c r="B148" t="s">
        <v>221</v>
      </c>
      <c r="C148" t="s">
        <v>231</v>
      </c>
      <c r="D148" t="s">
        <v>232</v>
      </c>
      <c r="E148" t="s">
        <v>260</v>
      </c>
      <c r="F148" t="s">
        <v>210</v>
      </c>
      <c r="G148" t="s">
        <v>258</v>
      </c>
      <c r="H148" t="s">
        <v>246</v>
      </c>
    </row>
    <row r="149" spans="1:8" x14ac:dyDescent="0.3">
      <c r="A149" t="s">
        <v>222</v>
      </c>
      <c r="B149" t="s">
        <v>222</v>
      </c>
      <c r="C149" t="s">
        <v>232</v>
      </c>
      <c r="D149" t="s">
        <v>233</v>
      </c>
      <c r="E149" t="s">
        <v>264</v>
      </c>
      <c r="F149" t="s">
        <v>211</v>
      </c>
      <c r="G149" t="s">
        <v>259</v>
      </c>
      <c r="H149" t="s">
        <v>249</v>
      </c>
    </row>
    <row r="150" spans="1:8" x14ac:dyDescent="0.3">
      <c r="A150" t="s">
        <v>223</v>
      </c>
      <c r="B150" t="s">
        <v>223</v>
      </c>
      <c r="C150" t="s">
        <v>233</v>
      </c>
      <c r="D150" t="s">
        <v>234</v>
      </c>
      <c r="E150" t="s">
        <v>68</v>
      </c>
      <c r="F150" t="s">
        <v>214</v>
      </c>
      <c r="G150" t="s">
        <v>261</v>
      </c>
      <c r="H150" t="s">
        <v>250</v>
      </c>
    </row>
    <row r="151" spans="1:8" x14ac:dyDescent="0.3">
      <c r="A151" t="s">
        <v>224</v>
      </c>
      <c r="B151" t="s">
        <v>224</v>
      </c>
      <c r="C151" t="s">
        <v>234</v>
      </c>
      <c r="D151" t="s">
        <v>235</v>
      </c>
      <c r="E151" t="s">
        <v>271</v>
      </c>
      <c r="F151" t="s">
        <v>216</v>
      </c>
      <c r="G151" t="s">
        <v>266</v>
      </c>
      <c r="H151" t="s">
        <v>251</v>
      </c>
    </row>
    <row r="152" spans="1:8" x14ac:dyDescent="0.3">
      <c r="A152" t="s">
        <v>225</v>
      </c>
      <c r="B152" t="s">
        <v>225</v>
      </c>
      <c r="C152" t="s">
        <v>235</v>
      </c>
      <c r="D152" t="s">
        <v>236</v>
      </c>
      <c r="E152" t="s">
        <v>272</v>
      </c>
      <c r="F152" t="s">
        <v>222</v>
      </c>
      <c r="G152" t="s">
        <v>268</v>
      </c>
      <c r="H152" t="s">
        <v>252</v>
      </c>
    </row>
    <row r="153" spans="1:8" x14ac:dyDescent="0.3">
      <c r="A153" t="s">
        <v>226</v>
      </c>
      <c r="B153" t="s">
        <v>226</v>
      </c>
      <c r="C153" t="s">
        <v>236</v>
      </c>
      <c r="D153" t="s">
        <v>237</v>
      </c>
      <c r="E153" t="s">
        <v>273</v>
      </c>
      <c r="F153" t="s">
        <v>228</v>
      </c>
      <c r="G153" t="s">
        <v>269</v>
      </c>
      <c r="H153" t="s">
        <v>253</v>
      </c>
    </row>
    <row r="154" spans="1:8" x14ac:dyDescent="0.3">
      <c r="A154" t="s">
        <v>227</v>
      </c>
      <c r="B154" t="s">
        <v>227</v>
      </c>
      <c r="C154" t="s">
        <v>237</v>
      </c>
      <c r="D154" t="s">
        <v>238</v>
      </c>
      <c r="E154" t="s">
        <v>277</v>
      </c>
      <c r="F154" t="s">
        <v>230</v>
      </c>
      <c r="G154" t="s">
        <v>22</v>
      </c>
      <c r="H154" t="s">
        <v>278</v>
      </c>
    </row>
    <row r="155" spans="1:8" x14ac:dyDescent="0.3">
      <c r="A155" t="s">
        <v>228</v>
      </c>
      <c r="B155" t="s">
        <v>228</v>
      </c>
      <c r="C155" t="s">
        <v>238</v>
      </c>
      <c r="D155" t="s">
        <v>239</v>
      </c>
      <c r="E155" t="s">
        <v>245</v>
      </c>
      <c r="F155" t="s">
        <v>231</v>
      </c>
      <c r="G155" t="s">
        <v>276</v>
      </c>
      <c r="H155" t="s">
        <v>279</v>
      </c>
    </row>
    <row r="156" spans="1:8" x14ac:dyDescent="0.3">
      <c r="A156" t="s">
        <v>229</v>
      </c>
      <c r="B156" t="s">
        <v>229</v>
      </c>
      <c r="C156" t="s">
        <v>239</v>
      </c>
      <c r="D156" t="s">
        <v>240</v>
      </c>
      <c r="E156" t="s">
        <v>246</v>
      </c>
      <c r="F156" t="s">
        <v>232</v>
      </c>
      <c r="G156" t="s">
        <v>284</v>
      </c>
      <c r="H156" t="s">
        <v>280</v>
      </c>
    </row>
    <row r="157" spans="1:8" x14ac:dyDescent="0.3">
      <c r="A157" t="s">
        <v>230</v>
      </c>
      <c r="B157" t="s">
        <v>230</v>
      </c>
      <c r="C157" t="s">
        <v>240</v>
      </c>
      <c r="D157" t="s">
        <v>241</v>
      </c>
      <c r="E157" t="s">
        <v>247</v>
      </c>
      <c r="F157" t="s">
        <v>235</v>
      </c>
      <c r="G157" t="s">
        <v>285</v>
      </c>
      <c r="H157" t="s">
        <v>255</v>
      </c>
    </row>
    <row r="158" spans="1:8" x14ac:dyDescent="0.3">
      <c r="A158" t="s">
        <v>231</v>
      </c>
      <c r="B158" t="s">
        <v>231</v>
      </c>
      <c r="C158" t="s">
        <v>241</v>
      </c>
      <c r="D158" t="s">
        <v>242</v>
      </c>
      <c r="E158" t="s">
        <v>248</v>
      </c>
      <c r="F158" t="s">
        <v>237</v>
      </c>
      <c r="G158" t="s">
        <v>348</v>
      </c>
      <c r="H158" t="s">
        <v>256</v>
      </c>
    </row>
    <row r="159" spans="1:8" x14ac:dyDescent="0.3">
      <c r="A159" t="s">
        <v>232</v>
      </c>
      <c r="B159" t="s">
        <v>232</v>
      </c>
      <c r="C159" t="s">
        <v>242</v>
      </c>
      <c r="D159" t="s">
        <v>243</v>
      </c>
      <c r="E159" t="s">
        <v>249</v>
      </c>
      <c r="F159" t="s">
        <v>239</v>
      </c>
      <c r="G159" t="s">
        <v>876</v>
      </c>
      <c r="H159" t="s">
        <v>257</v>
      </c>
    </row>
    <row r="160" spans="1:8" x14ac:dyDescent="0.3">
      <c r="A160" t="s">
        <v>233</v>
      </c>
      <c r="B160" t="s">
        <v>233</v>
      </c>
      <c r="C160" t="s">
        <v>243</v>
      </c>
      <c r="D160" t="s">
        <v>244</v>
      </c>
      <c r="E160" t="s">
        <v>252</v>
      </c>
      <c r="F160" t="s">
        <v>253</v>
      </c>
      <c r="G160" t="s">
        <v>294</v>
      </c>
      <c r="H160" t="s">
        <v>258</v>
      </c>
    </row>
    <row r="161" spans="1:8" x14ac:dyDescent="0.3">
      <c r="A161" t="s">
        <v>234</v>
      </c>
      <c r="B161" t="s">
        <v>234</v>
      </c>
      <c r="C161" t="s">
        <v>244</v>
      </c>
      <c r="D161" t="s">
        <v>245</v>
      </c>
      <c r="E161" t="s">
        <v>278</v>
      </c>
      <c r="F161" t="s">
        <v>255</v>
      </c>
      <c r="G161" t="s">
        <v>295</v>
      </c>
      <c r="H161" t="s">
        <v>262</v>
      </c>
    </row>
    <row r="162" spans="1:8" x14ac:dyDescent="0.3">
      <c r="A162" t="s">
        <v>235</v>
      </c>
      <c r="B162" t="s">
        <v>235</v>
      </c>
      <c r="C162" t="s">
        <v>245</v>
      </c>
      <c r="D162" t="s">
        <v>246</v>
      </c>
      <c r="E162" t="s">
        <v>279</v>
      </c>
      <c r="F162" t="s">
        <v>264</v>
      </c>
      <c r="G162" t="s">
        <v>297</v>
      </c>
      <c r="H162" t="s">
        <v>263</v>
      </c>
    </row>
    <row r="163" spans="1:8" x14ac:dyDescent="0.3">
      <c r="A163" t="s">
        <v>236</v>
      </c>
      <c r="B163" t="s">
        <v>236</v>
      </c>
      <c r="C163" t="s">
        <v>246</v>
      </c>
      <c r="D163" t="s">
        <v>247</v>
      </c>
      <c r="E163" t="s">
        <v>280</v>
      </c>
      <c r="F163" t="s">
        <v>68</v>
      </c>
      <c r="G163" t="s">
        <v>349</v>
      </c>
      <c r="H163" t="s">
        <v>264</v>
      </c>
    </row>
    <row r="164" spans="1:8" x14ac:dyDescent="0.3">
      <c r="A164" t="s">
        <v>237</v>
      </c>
      <c r="B164" t="s">
        <v>237</v>
      </c>
      <c r="C164" t="s">
        <v>247</v>
      </c>
      <c r="D164" t="s">
        <v>248</v>
      </c>
      <c r="E164" t="s">
        <v>258</v>
      </c>
      <c r="F164" t="s">
        <v>272</v>
      </c>
      <c r="G164" t="s">
        <v>304</v>
      </c>
      <c r="H164" t="s">
        <v>265</v>
      </c>
    </row>
    <row r="165" spans="1:8" x14ac:dyDescent="0.3">
      <c r="A165" t="s">
        <v>238</v>
      </c>
      <c r="B165" t="s">
        <v>238</v>
      </c>
      <c r="C165" t="s">
        <v>248</v>
      </c>
      <c r="D165" t="s">
        <v>249</v>
      </c>
      <c r="E165" t="s">
        <v>259</v>
      </c>
      <c r="F165" t="s">
        <v>273</v>
      </c>
      <c r="G165" t="s">
        <v>306</v>
      </c>
      <c r="H165" t="s">
        <v>266</v>
      </c>
    </row>
    <row r="166" spans="1:8" x14ac:dyDescent="0.3">
      <c r="A166" t="s">
        <v>239</v>
      </c>
      <c r="B166" t="s">
        <v>239</v>
      </c>
      <c r="C166" t="s">
        <v>249</v>
      </c>
      <c r="D166" t="s">
        <v>250</v>
      </c>
      <c r="E166" t="s">
        <v>263</v>
      </c>
      <c r="F166" t="s">
        <v>277</v>
      </c>
      <c r="G166" t="s">
        <v>307</v>
      </c>
      <c r="H166" t="s">
        <v>268</v>
      </c>
    </row>
    <row r="167" spans="1:8" x14ac:dyDescent="0.3">
      <c r="A167" t="s">
        <v>240</v>
      </c>
      <c r="B167" t="s">
        <v>240</v>
      </c>
      <c r="C167" t="s">
        <v>250</v>
      </c>
      <c r="D167" t="s">
        <v>251</v>
      </c>
      <c r="E167" t="s">
        <v>265</v>
      </c>
      <c r="F167" t="s">
        <v>245</v>
      </c>
      <c r="G167" t="s">
        <v>877</v>
      </c>
      <c r="H167" t="s">
        <v>68</v>
      </c>
    </row>
    <row r="168" spans="1:8" x14ac:dyDescent="0.3">
      <c r="A168" t="s">
        <v>241</v>
      </c>
      <c r="B168" t="s">
        <v>241</v>
      </c>
      <c r="C168" t="s">
        <v>251</v>
      </c>
      <c r="D168" t="s">
        <v>252</v>
      </c>
      <c r="E168" t="s">
        <v>266</v>
      </c>
      <c r="F168" t="s">
        <v>248</v>
      </c>
      <c r="G168" t="s">
        <v>50</v>
      </c>
      <c r="H168" t="s">
        <v>270</v>
      </c>
    </row>
    <row r="169" spans="1:8" x14ac:dyDescent="0.3">
      <c r="A169" t="s">
        <v>242</v>
      </c>
      <c r="B169" t="s">
        <v>242</v>
      </c>
      <c r="C169" t="s">
        <v>252</v>
      </c>
      <c r="D169" t="s">
        <v>253</v>
      </c>
      <c r="E169" t="s">
        <v>268</v>
      </c>
      <c r="F169" t="s">
        <v>249</v>
      </c>
      <c r="G169" t="s">
        <v>319</v>
      </c>
      <c r="H169" t="s">
        <v>271</v>
      </c>
    </row>
    <row r="170" spans="1:8" x14ac:dyDescent="0.3">
      <c r="A170" t="s">
        <v>243</v>
      </c>
      <c r="B170" t="s">
        <v>243</v>
      </c>
      <c r="C170" t="s">
        <v>253</v>
      </c>
      <c r="D170" t="s">
        <v>254</v>
      </c>
      <c r="E170" t="s">
        <v>269</v>
      </c>
      <c r="F170" t="s">
        <v>250</v>
      </c>
      <c r="G170" t="s">
        <v>327</v>
      </c>
      <c r="H170" t="s">
        <v>272</v>
      </c>
    </row>
    <row r="171" spans="1:8" x14ac:dyDescent="0.3">
      <c r="A171" t="s">
        <v>244</v>
      </c>
      <c r="B171" t="s">
        <v>244</v>
      </c>
      <c r="C171" t="s">
        <v>254</v>
      </c>
      <c r="D171" t="s">
        <v>255</v>
      </c>
      <c r="E171" t="s">
        <v>22</v>
      </c>
      <c r="F171" t="s">
        <v>252</v>
      </c>
      <c r="G171" t="s">
        <v>328</v>
      </c>
      <c r="H171" t="s">
        <v>22</v>
      </c>
    </row>
    <row r="172" spans="1:8" x14ac:dyDescent="0.3">
      <c r="A172" t="s">
        <v>245</v>
      </c>
      <c r="B172" t="s">
        <v>245</v>
      </c>
      <c r="C172" t="s">
        <v>255</v>
      </c>
      <c r="D172" t="s">
        <v>256</v>
      </c>
      <c r="E172" t="s">
        <v>830</v>
      </c>
      <c r="F172" t="s">
        <v>280</v>
      </c>
      <c r="G172" t="s">
        <v>330</v>
      </c>
      <c r="H172" t="s">
        <v>273</v>
      </c>
    </row>
    <row r="173" spans="1:8" x14ac:dyDescent="0.3">
      <c r="A173" t="s">
        <v>246</v>
      </c>
      <c r="B173" t="s">
        <v>246</v>
      </c>
      <c r="C173" t="s">
        <v>256</v>
      </c>
      <c r="D173" t="s">
        <v>257</v>
      </c>
      <c r="E173" t="s">
        <v>274</v>
      </c>
      <c r="F173" t="s">
        <v>258</v>
      </c>
      <c r="G173" t="s">
        <v>878</v>
      </c>
      <c r="H173" t="s">
        <v>274</v>
      </c>
    </row>
    <row r="174" spans="1:8" x14ac:dyDescent="0.3">
      <c r="A174" t="s">
        <v>247</v>
      </c>
      <c r="B174" t="s">
        <v>247</v>
      </c>
      <c r="C174" t="s">
        <v>257</v>
      </c>
      <c r="D174" t="s">
        <v>258</v>
      </c>
      <c r="E174" t="s">
        <v>275</v>
      </c>
      <c r="F174" t="s">
        <v>259</v>
      </c>
      <c r="G174" t="s">
        <v>331</v>
      </c>
      <c r="H174" t="s">
        <v>276</v>
      </c>
    </row>
    <row r="175" spans="1:8" x14ac:dyDescent="0.3">
      <c r="A175" t="s">
        <v>248</v>
      </c>
      <c r="B175" t="s">
        <v>248</v>
      </c>
      <c r="C175" t="s">
        <v>258</v>
      </c>
      <c r="D175" t="s">
        <v>259</v>
      </c>
      <c r="E175" t="s">
        <v>276</v>
      </c>
      <c r="F175" t="s">
        <v>266</v>
      </c>
      <c r="G175" t="s">
        <v>334</v>
      </c>
      <c r="H175" t="s">
        <v>953</v>
      </c>
    </row>
    <row r="176" spans="1:8" x14ac:dyDescent="0.3">
      <c r="A176" t="s">
        <v>249</v>
      </c>
      <c r="B176" t="s">
        <v>249</v>
      </c>
      <c r="C176" t="s">
        <v>259</v>
      </c>
      <c r="D176" t="s">
        <v>260</v>
      </c>
      <c r="E176" t="s">
        <v>347</v>
      </c>
      <c r="F176" t="s">
        <v>268</v>
      </c>
      <c r="G176" t="s">
        <v>337</v>
      </c>
      <c r="H176" t="s">
        <v>954</v>
      </c>
    </row>
    <row r="177" spans="1:8" x14ac:dyDescent="0.3">
      <c r="A177" t="s">
        <v>250</v>
      </c>
      <c r="B177" t="s">
        <v>250</v>
      </c>
      <c r="C177" t="s">
        <v>260</v>
      </c>
      <c r="D177" t="s">
        <v>261</v>
      </c>
      <c r="E177" t="s">
        <v>282</v>
      </c>
      <c r="F177" t="s">
        <v>269</v>
      </c>
      <c r="G177" t="s">
        <v>339</v>
      </c>
      <c r="H177" t="s">
        <v>875</v>
      </c>
    </row>
    <row r="178" spans="1:8" x14ac:dyDescent="0.3">
      <c r="A178" t="s">
        <v>251</v>
      </c>
      <c r="B178" t="s">
        <v>251</v>
      </c>
      <c r="C178" t="s">
        <v>261</v>
      </c>
      <c r="D178" t="s">
        <v>262</v>
      </c>
      <c r="E178" t="s">
        <v>284</v>
      </c>
      <c r="F178" t="s">
        <v>243</v>
      </c>
      <c r="G178" t="s">
        <v>47</v>
      </c>
      <c r="H178" t="s">
        <v>955</v>
      </c>
    </row>
    <row r="179" spans="1:8" x14ac:dyDescent="0.3">
      <c r="A179" t="s">
        <v>252</v>
      </c>
      <c r="B179" t="s">
        <v>252</v>
      </c>
      <c r="C179" t="s">
        <v>262</v>
      </c>
      <c r="D179" t="s">
        <v>263</v>
      </c>
      <c r="E179" t="s">
        <v>285</v>
      </c>
      <c r="F179" t="s">
        <v>244</v>
      </c>
      <c r="G179" t="s">
        <v>879</v>
      </c>
      <c r="H179" t="s">
        <v>956</v>
      </c>
    </row>
    <row r="180" spans="1:8" x14ac:dyDescent="0.3">
      <c r="A180" t="s">
        <v>253</v>
      </c>
      <c r="B180" t="s">
        <v>253</v>
      </c>
      <c r="C180" t="s">
        <v>263</v>
      </c>
      <c r="D180" t="s">
        <v>264</v>
      </c>
      <c r="E180" t="s">
        <v>348</v>
      </c>
      <c r="F180" t="s">
        <v>246</v>
      </c>
      <c r="G180" t="s">
        <v>807</v>
      </c>
      <c r="H180" t="s">
        <v>347</v>
      </c>
    </row>
    <row r="181" spans="1:8" x14ac:dyDescent="0.3">
      <c r="A181" t="s">
        <v>254</v>
      </c>
      <c r="B181" t="s">
        <v>254</v>
      </c>
      <c r="C181" t="s">
        <v>264</v>
      </c>
      <c r="D181" t="s">
        <v>265</v>
      </c>
      <c r="E181" t="s">
        <v>293</v>
      </c>
      <c r="F181" t="s">
        <v>247</v>
      </c>
      <c r="G181" t="s">
        <v>286</v>
      </c>
      <c r="H181" t="s">
        <v>281</v>
      </c>
    </row>
    <row r="182" spans="1:8" x14ac:dyDescent="0.3">
      <c r="A182" t="s">
        <v>255</v>
      </c>
      <c r="B182" t="s">
        <v>255</v>
      </c>
      <c r="C182" t="s">
        <v>265</v>
      </c>
      <c r="D182" t="s">
        <v>266</v>
      </c>
      <c r="E182" t="s">
        <v>294</v>
      </c>
      <c r="F182" t="s">
        <v>251</v>
      </c>
      <c r="G182" t="s">
        <v>880</v>
      </c>
      <c r="H182" t="s">
        <v>283</v>
      </c>
    </row>
    <row r="183" spans="1:8" x14ac:dyDescent="0.3">
      <c r="A183" t="s">
        <v>256</v>
      </c>
      <c r="B183" t="s">
        <v>256</v>
      </c>
      <c r="C183" t="s">
        <v>266</v>
      </c>
      <c r="D183" t="s">
        <v>267</v>
      </c>
      <c r="E183" t="s">
        <v>295</v>
      </c>
      <c r="F183" t="s">
        <v>254</v>
      </c>
      <c r="G183" t="s">
        <v>289</v>
      </c>
      <c r="H183" t="s">
        <v>284</v>
      </c>
    </row>
    <row r="184" spans="1:8" x14ac:dyDescent="0.3">
      <c r="A184" t="s">
        <v>257</v>
      </c>
      <c r="B184" t="s">
        <v>257</v>
      </c>
      <c r="C184" t="s">
        <v>267</v>
      </c>
      <c r="D184" t="s">
        <v>268</v>
      </c>
      <c r="E184" t="s">
        <v>297</v>
      </c>
      <c r="F184" t="s">
        <v>256</v>
      </c>
      <c r="G184" t="s">
        <v>881</v>
      </c>
      <c r="H184" t="s">
        <v>285</v>
      </c>
    </row>
    <row r="185" spans="1:8" x14ac:dyDescent="0.3">
      <c r="A185" t="s">
        <v>258</v>
      </c>
      <c r="B185" t="s">
        <v>258</v>
      </c>
      <c r="C185" t="s">
        <v>268</v>
      </c>
      <c r="D185" t="s">
        <v>269</v>
      </c>
      <c r="E185" t="s">
        <v>298</v>
      </c>
      <c r="F185" t="s">
        <v>257</v>
      </c>
      <c r="G185" t="s">
        <v>882</v>
      </c>
      <c r="H185" t="s">
        <v>286</v>
      </c>
    </row>
    <row r="186" spans="1:8" x14ac:dyDescent="0.3">
      <c r="A186" t="s">
        <v>259</v>
      </c>
      <c r="B186" t="s">
        <v>259</v>
      </c>
      <c r="C186" t="s">
        <v>269</v>
      </c>
      <c r="D186" t="s">
        <v>68</v>
      </c>
      <c r="E186" t="s">
        <v>300</v>
      </c>
      <c r="F186" t="s">
        <v>260</v>
      </c>
      <c r="G186" t="s">
        <v>291</v>
      </c>
      <c r="H186" t="s">
        <v>287</v>
      </c>
    </row>
    <row r="187" spans="1:8" x14ac:dyDescent="0.3">
      <c r="A187" t="s">
        <v>260</v>
      </c>
      <c r="B187" t="s">
        <v>260</v>
      </c>
      <c r="C187" t="s">
        <v>68</v>
      </c>
      <c r="D187" t="s">
        <v>270</v>
      </c>
      <c r="E187" t="s">
        <v>302</v>
      </c>
      <c r="F187" t="s">
        <v>261</v>
      </c>
      <c r="G187" t="s">
        <v>292</v>
      </c>
      <c r="H187" t="s">
        <v>288</v>
      </c>
    </row>
    <row r="188" spans="1:8" x14ac:dyDescent="0.3">
      <c r="A188" t="s">
        <v>261</v>
      </c>
      <c r="B188" t="s">
        <v>261</v>
      </c>
      <c r="C188" t="s">
        <v>270</v>
      </c>
      <c r="D188" t="s">
        <v>271</v>
      </c>
      <c r="E188" t="s">
        <v>831</v>
      </c>
      <c r="F188" t="s">
        <v>262</v>
      </c>
      <c r="G188" t="s">
        <v>354</v>
      </c>
      <c r="H188" t="s">
        <v>289</v>
      </c>
    </row>
    <row r="189" spans="1:8" x14ac:dyDescent="0.3">
      <c r="A189" t="s">
        <v>262</v>
      </c>
      <c r="B189" t="s">
        <v>262</v>
      </c>
      <c r="C189" t="s">
        <v>271</v>
      </c>
      <c r="D189" t="s">
        <v>272</v>
      </c>
      <c r="E189" t="s">
        <v>349</v>
      </c>
      <c r="F189" t="s">
        <v>263</v>
      </c>
      <c r="G189" t="s">
        <v>301</v>
      </c>
      <c r="H189" t="s">
        <v>348</v>
      </c>
    </row>
    <row r="190" spans="1:8" x14ac:dyDescent="0.3">
      <c r="A190" t="s">
        <v>263</v>
      </c>
      <c r="B190" t="s">
        <v>263</v>
      </c>
      <c r="C190" t="s">
        <v>272</v>
      </c>
      <c r="D190" t="s">
        <v>22</v>
      </c>
      <c r="E190" t="s">
        <v>304</v>
      </c>
      <c r="F190" t="s">
        <v>265</v>
      </c>
      <c r="G190" t="s">
        <v>65</v>
      </c>
      <c r="H190" t="s">
        <v>291</v>
      </c>
    </row>
    <row r="191" spans="1:8" x14ac:dyDescent="0.3">
      <c r="A191" t="s">
        <v>264</v>
      </c>
      <c r="B191" t="s">
        <v>264</v>
      </c>
      <c r="C191" t="s">
        <v>22</v>
      </c>
      <c r="D191" t="s">
        <v>273</v>
      </c>
      <c r="E191" t="s">
        <v>305</v>
      </c>
      <c r="F191" t="s">
        <v>267</v>
      </c>
      <c r="G191" t="s">
        <v>309</v>
      </c>
      <c r="H191" t="s">
        <v>292</v>
      </c>
    </row>
    <row r="192" spans="1:8" x14ac:dyDescent="0.3">
      <c r="A192" t="s">
        <v>265</v>
      </c>
      <c r="B192" t="s">
        <v>265</v>
      </c>
      <c r="C192" t="s">
        <v>273</v>
      </c>
      <c r="D192" t="s">
        <v>274</v>
      </c>
      <c r="E192" t="s">
        <v>306</v>
      </c>
      <c r="F192" t="s">
        <v>270</v>
      </c>
      <c r="G192" t="s">
        <v>313</v>
      </c>
      <c r="H192" t="s">
        <v>294</v>
      </c>
    </row>
    <row r="193" spans="1:8" x14ac:dyDescent="0.3">
      <c r="A193" t="s">
        <v>266</v>
      </c>
      <c r="B193" t="s">
        <v>266</v>
      </c>
      <c r="C193" t="s">
        <v>274</v>
      </c>
      <c r="D193" t="s">
        <v>275</v>
      </c>
      <c r="E193" t="s">
        <v>350</v>
      </c>
      <c r="F193" t="s">
        <v>271</v>
      </c>
      <c r="G193" t="s">
        <v>314</v>
      </c>
      <c r="H193" t="s">
        <v>295</v>
      </c>
    </row>
    <row r="194" spans="1:8" x14ac:dyDescent="0.3">
      <c r="A194" t="s">
        <v>267</v>
      </c>
      <c r="B194" t="s">
        <v>267</v>
      </c>
      <c r="C194" t="s">
        <v>275</v>
      </c>
      <c r="D194" t="s">
        <v>276</v>
      </c>
      <c r="E194" t="s">
        <v>307</v>
      </c>
      <c r="F194" t="s">
        <v>22</v>
      </c>
      <c r="G194" t="s">
        <v>316</v>
      </c>
      <c r="H194" t="s">
        <v>296</v>
      </c>
    </row>
    <row r="195" spans="1:8" x14ac:dyDescent="0.3">
      <c r="A195" t="s">
        <v>268</v>
      </c>
      <c r="B195" t="s">
        <v>268</v>
      </c>
      <c r="C195" t="s">
        <v>276</v>
      </c>
      <c r="D195" t="s">
        <v>277</v>
      </c>
      <c r="E195" t="s">
        <v>352</v>
      </c>
      <c r="F195" t="s">
        <v>274</v>
      </c>
      <c r="G195" t="s">
        <v>318</v>
      </c>
      <c r="H195" t="s">
        <v>297</v>
      </c>
    </row>
    <row r="196" spans="1:8" x14ac:dyDescent="0.3">
      <c r="A196" t="s">
        <v>269</v>
      </c>
      <c r="B196" t="s">
        <v>269</v>
      </c>
      <c r="C196" t="s">
        <v>277</v>
      </c>
      <c r="D196" t="s">
        <v>278</v>
      </c>
      <c r="E196" t="s">
        <v>308</v>
      </c>
      <c r="F196" t="s">
        <v>275</v>
      </c>
      <c r="G196" t="s">
        <v>883</v>
      </c>
      <c r="H196" t="s">
        <v>354</v>
      </c>
    </row>
    <row r="197" spans="1:8" x14ac:dyDescent="0.3">
      <c r="A197" t="s">
        <v>68</v>
      </c>
      <c r="B197" t="s">
        <v>68</v>
      </c>
      <c r="C197" t="s">
        <v>806</v>
      </c>
      <c r="D197" t="s">
        <v>279</v>
      </c>
      <c r="E197" t="s">
        <v>310</v>
      </c>
      <c r="F197" t="s">
        <v>276</v>
      </c>
      <c r="G197" t="s">
        <v>322</v>
      </c>
      <c r="H197" t="s">
        <v>301</v>
      </c>
    </row>
    <row r="198" spans="1:8" x14ac:dyDescent="0.3">
      <c r="A198" t="s">
        <v>270</v>
      </c>
      <c r="B198" t="s">
        <v>270</v>
      </c>
      <c r="C198" t="s">
        <v>278</v>
      </c>
      <c r="D198" t="s">
        <v>281</v>
      </c>
      <c r="E198" t="s">
        <v>311</v>
      </c>
      <c r="F198" t="s">
        <v>347</v>
      </c>
      <c r="G198" t="s">
        <v>323</v>
      </c>
      <c r="H198" t="s">
        <v>302</v>
      </c>
    </row>
    <row r="199" spans="1:8" x14ac:dyDescent="0.3">
      <c r="A199" t="s">
        <v>271</v>
      </c>
      <c r="B199" t="s">
        <v>271</v>
      </c>
      <c r="C199" t="s">
        <v>279</v>
      </c>
      <c r="D199" t="s">
        <v>282</v>
      </c>
      <c r="E199" t="s">
        <v>50</v>
      </c>
      <c r="F199" t="s">
        <v>285</v>
      </c>
      <c r="G199" t="s">
        <v>884</v>
      </c>
      <c r="H199" t="s">
        <v>303</v>
      </c>
    </row>
    <row r="200" spans="1:8" x14ac:dyDescent="0.3">
      <c r="A200" t="s">
        <v>272</v>
      </c>
      <c r="B200" t="s">
        <v>272</v>
      </c>
      <c r="C200" t="s">
        <v>280</v>
      </c>
      <c r="D200" t="s">
        <v>283</v>
      </c>
      <c r="E200" t="s">
        <v>319</v>
      </c>
      <c r="F200" t="s">
        <v>294</v>
      </c>
      <c r="G200" t="s">
        <v>329</v>
      </c>
      <c r="H200" t="s">
        <v>65</v>
      </c>
    </row>
    <row r="201" spans="1:8" x14ac:dyDescent="0.3">
      <c r="A201" t="s">
        <v>22</v>
      </c>
      <c r="B201" t="s">
        <v>22</v>
      </c>
      <c r="C201" t="s">
        <v>281</v>
      </c>
      <c r="D201" t="s">
        <v>284</v>
      </c>
      <c r="E201" t="s">
        <v>320</v>
      </c>
      <c r="F201" t="s">
        <v>295</v>
      </c>
      <c r="G201" t="s">
        <v>333</v>
      </c>
      <c r="H201" t="s">
        <v>349</v>
      </c>
    </row>
    <row r="202" spans="1:8" x14ac:dyDescent="0.3">
      <c r="A202" t="s">
        <v>273</v>
      </c>
      <c r="B202" t="s">
        <v>273</v>
      </c>
      <c r="C202" t="s">
        <v>282</v>
      </c>
      <c r="D202" t="s">
        <v>285</v>
      </c>
      <c r="E202" t="s">
        <v>321</v>
      </c>
      <c r="F202" t="s">
        <v>297</v>
      </c>
      <c r="G202" t="s">
        <v>357</v>
      </c>
      <c r="H202" t="s">
        <v>305</v>
      </c>
    </row>
    <row r="203" spans="1:8" x14ac:dyDescent="0.3">
      <c r="A203" t="s">
        <v>274</v>
      </c>
      <c r="B203" t="s">
        <v>274</v>
      </c>
      <c r="C203" t="s">
        <v>283</v>
      </c>
      <c r="D203" t="s">
        <v>286</v>
      </c>
      <c r="E203" t="s">
        <v>324</v>
      </c>
      <c r="F203" t="s">
        <v>302</v>
      </c>
      <c r="G203" t="s">
        <v>343</v>
      </c>
      <c r="H203" t="s">
        <v>306</v>
      </c>
    </row>
    <row r="204" spans="1:8" x14ac:dyDescent="0.3">
      <c r="A204" t="s">
        <v>275</v>
      </c>
      <c r="B204" t="s">
        <v>275</v>
      </c>
      <c r="C204" t="s">
        <v>284</v>
      </c>
      <c r="D204" t="s">
        <v>287</v>
      </c>
      <c r="E204" t="s">
        <v>327</v>
      </c>
      <c r="F204" t="s">
        <v>304</v>
      </c>
      <c r="G204" t="s">
        <v>346</v>
      </c>
      <c r="H204" t="s">
        <v>350</v>
      </c>
    </row>
    <row r="205" spans="1:8" x14ac:dyDescent="0.3">
      <c r="A205" t="s">
        <v>276</v>
      </c>
      <c r="B205" t="s">
        <v>276</v>
      </c>
      <c r="C205" t="s">
        <v>285</v>
      </c>
      <c r="D205" t="s">
        <v>288</v>
      </c>
      <c r="E205" t="s">
        <v>832</v>
      </c>
      <c r="F205" t="s">
        <v>305</v>
      </c>
      <c r="G205" t="s">
        <v>373</v>
      </c>
      <c r="H205" t="s">
        <v>352</v>
      </c>
    </row>
    <row r="206" spans="1:8" x14ac:dyDescent="0.3">
      <c r="A206" t="s">
        <v>277</v>
      </c>
      <c r="B206" t="s">
        <v>277</v>
      </c>
      <c r="C206" t="s">
        <v>286</v>
      </c>
      <c r="D206" t="s">
        <v>289</v>
      </c>
      <c r="E206" t="s">
        <v>328</v>
      </c>
      <c r="F206" t="s">
        <v>306</v>
      </c>
      <c r="G206" t="s">
        <v>20</v>
      </c>
      <c r="H206" t="s">
        <v>308</v>
      </c>
    </row>
    <row r="207" spans="1:8" x14ac:dyDescent="0.3">
      <c r="A207" t="s">
        <v>278</v>
      </c>
      <c r="B207" t="s">
        <v>278</v>
      </c>
      <c r="C207" t="s">
        <v>287</v>
      </c>
      <c r="D207" t="s">
        <v>290</v>
      </c>
      <c r="E207" t="s">
        <v>330</v>
      </c>
      <c r="F207" t="s">
        <v>307</v>
      </c>
      <c r="G207" t="s">
        <v>366</v>
      </c>
      <c r="H207" t="s">
        <v>309</v>
      </c>
    </row>
    <row r="208" spans="1:8" x14ac:dyDescent="0.3">
      <c r="A208" t="s">
        <v>279</v>
      </c>
      <c r="B208" t="s">
        <v>279</v>
      </c>
      <c r="C208" t="s">
        <v>288</v>
      </c>
      <c r="D208" t="s">
        <v>291</v>
      </c>
      <c r="E208" t="s">
        <v>331</v>
      </c>
      <c r="F208" t="s">
        <v>310</v>
      </c>
      <c r="G208" t="s">
        <v>367</v>
      </c>
      <c r="H208" t="s">
        <v>310</v>
      </c>
    </row>
    <row r="209" spans="1:8" x14ac:dyDescent="0.3">
      <c r="A209" t="s">
        <v>280</v>
      </c>
      <c r="B209" t="s">
        <v>280</v>
      </c>
      <c r="C209" t="s">
        <v>289</v>
      </c>
      <c r="D209" t="s">
        <v>292</v>
      </c>
      <c r="E209" t="s">
        <v>334</v>
      </c>
      <c r="F209" t="s">
        <v>311</v>
      </c>
      <c r="G209" t="s">
        <v>368</v>
      </c>
      <c r="H209" t="s">
        <v>311</v>
      </c>
    </row>
    <row r="210" spans="1:8" x14ac:dyDescent="0.3">
      <c r="A210" t="s">
        <v>281</v>
      </c>
      <c r="B210" t="s">
        <v>281</v>
      </c>
      <c r="C210" t="s">
        <v>290</v>
      </c>
      <c r="D210" t="s">
        <v>293</v>
      </c>
      <c r="E210" t="s">
        <v>336</v>
      </c>
      <c r="F210" t="s">
        <v>50</v>
      </c>
      <c r="G210" t="s">
        <v>359</v>
      </c>
      <c r="H210" t="s">
        <v>355</v>
      </c>
    </row>
    <row r="211" spans="1:8" x14ac:dyDescent="0.3">
      <c r="A211" t="s">
        <v>282</v>
      </c>
      <c r="B211" t="s">
        <v>282</v>
      </c>
      <c r="C211" t="s">
        <v>291</v>
      </c>
      <c r="D211" t="s">
        <v>294</v>
      </c>
      <c r="E211" t="s">
        <v>337</v>
      </c>
      <c r="F211" t="s">
        <v>319</v>
      </c>
      <c r="G211" t="s">
        <v>360</v>
      </c>
      <c r="H211" t="s">
        <v>312</v>
      </c>
    </row>
    <row r="212" spans="1:8" x14ac:dyDescent="0.3">
      <c r="A212" t="s">
        <v>283</v>
      </c>
      <c r="B212" t="s">
        <v>283</v>
      </c>
      <c r="C212" t="s">
        <v>292</v>
      </c>
      <c r="D212" t="s">
        <v>295</v>
      </c>
      <c r="E212" t="s">
        <v>339</v>
      </c>
      <c r="F212" t="s">
        <v>320</v>
      </c>
      <c r="G212" t="s">
        <v>361</v>
      </c>
      <c r="H212" t="s">
        <v>314</v>
      </c>
    </row>
    <row r="213" spans="1:8" x14ac:dyDescent="0.3">
      <c r="A213" t="s">
        <v>284</v>
      </c>
      <c r="B213" t="s">
        <v>284</v>
      </c>
      <c r="C213" t="s">
        <v>293</v>
      </c>
      <c r="D213" t="s">
        <v>296</v>
      </c>
      <c r="E213" t="s">
        <v>340</v>
      </c>
      <c r="F213" t="s">
        <v>327</v>
      </c>
      <c r="G213" t="s">
        <v>885</v>
      </c>
      <c r="H213" t="s">
        <v>315</v>
      </c>
    </row>
    <row r="214" spans="1:8" x14ac:dyDescent="0.3">
      <c r="A214" t="s">
        <v>285</v>
      </c>
      <c r="B214" t="s">
        <v>285</v>
      </c>
      <c r="C214" t="s">
        <v>294</v>
      </c>
      <c r="D214" t="s">
        <v>297</v>
      </c>
      <c r="E214" t="s">
        <v>47</v>
      </c>
      <c r="F214" t="s">
        <v>328</v>
      </c>
      <c r="G214" t="s">
        <v>886</v>
      </c>
      <c r="H214" t="s">
        <v>50</v>
      </c>
    </row>
    <row r="215" spans="1:8" x14ac:dyDescent="0.3">
      <c r="A215" t="s">
        <v>286</v>
      </c>
      <c r="B215" t="s">
        <v>286</v>
      </c>
      <c r="C215" t="s">
        <v>295</v>
      </c>
      <c r="D215" t="s">
        <v>298</v>
      </c>
      <c r="E215" t="s">
        <v>342</v>
      </c>
      <c r="F215" t="s">
        <v>330</v>
      </c>
      <c r="G215" t="s">
        <v>365</v>
      </c>
      <c r="H215" t="s">
        <v>61</v>
      </c>
    </row>
    <row r="216" spans="1:8" x14ac:dyDescent="0.3">
      <c r="A216" t="s">
        <v>287</v>
      </c>
      <c r="B216" t="s">
        <v>287</v>
      </c>
      <c r="C216" t="s">
        <v>296</v>
      </c>
      <c r="D216" t="s">
        <v>299</v>
      </c>
      <c r="E216" t="s">
        <v>353</v>
      </c>
      <c r="F216" t="s">
        <v>334</v>
      </c>
      <c r="G216" t="s">
        <v>369</v>
      </c>
      <c r="H216" t="s">
        <v>318</v>
      </c>
    </row>
    <row r="217" spans="1:8" x14ac:dyDescent="0.3">
      <c r="A217" t="s">
        <v>288</v>
      </c>
      <c r="B217" t="s">
        <v>288</v>
      </c>
      <c r="C217" t="s">
        <v>297</v>
      </c>
      <c r="D217" t="s">
        <v>300</v>
      </c>
      <c r="E217" t="s">
        <v>345</v>
      </c>
      <c r="F217" t="s">
        <v>337</v>
      </c>
      <c r="G217" t="s">
        <v>370</v>
      </c>
      <c r="H217" t="s">
        <v>319</v>
      </c>
    </row>
    <row r="218" spans="1:8" x14ac:dyDescent="0.3">
      <c r="A218" t="s">
        <v>289</v>
      </c>
      <c r="B218" t="s">
        <v>289</v>
      </c>
      <c r="C218" t="s">
        <v>298</v>
      </c>
      <c r="D218" t="s">
        <v>301</v>
      </c>
      <c r="E218" t="s">
        <v>283</v>
      </c>
      <c r="F218" t="s">
        <v>339</v>
      </c>
      <c r="G218" t="s">
        <v>371</v>
      </c>
      <c r="H218" t="s">
        <v>320</v>
      </c>
    </row>
    <row r="219" spans="1:8" x14ac:dyDescent="0.3">
      <c r="A219" t="s">
        <v>290</v>
      </c>
      <c r="B219" t="s">
        <v>290</v>
      </c>
      <c r="C219" t="s">
        <v>299</v>
      </c>
      <c r="D219" t="s">
        <v>302</v>
      </c>
      <c r="E219" t="s">
        <v>286</v>
      </c>
      <c r="F219" t="s">
        <v>47</v>
      </c>
      <c r="G219" t="s">
        <v>372</v>
      </c>
      <c r="H219" t="s">
        <v>321</v>
      </c>
    </row>
    <row r="220" spans="1:8" x14ac:dyDescent="0.3">
      <c r="A220" t="s">
        <v>291</v>
      </c>
      <c r="B220" t="s">
        <v>291</v>
      </c>
      <c r="C220" t="s">
        <v>300</v>
      </c>
      <c r="D220" t="s">
        <v>303</v>
      </c>
      <c r="E220" t="s">
        <v>289</v>
      </c>
      <c r="F220" t="s">
        <v>342</v>
      </c>
      <c r="G220" t="s">
        <v>375</v>
      </c>
      <c r="H220" t="s">
        <v>322</v>
      </c>
    </row>
    <row r="221" spans="1:8" x14ac:dyDescent="0.3">
      <c r="A221" t="s">
        <v>292</v>
      </c>
      <c r="B221" t="s">
        <v>292</v>
      </c>
      <c r="C221" t="s">
        <v>301</v>
      </c>
      <c r="D221" t="s">
        <v>65</v>
      </c>
      <c r="E221" t="s">
        <v>290</v>
      </c>
      <c r="F221" t="s">
        <v>353</v>
      </c>
      <c r="G221" t="s">
        <v>887</v>
      </c>
      <c r="H221" t="s">
        <v>356</v>
      </c>
    </row>
    <row r="222" spans="1:8" x14ac:dyDescent="0.3">
      <c r="A222" t="s">
        <v>293</v>
      </c>
      <c r="B222" t="s">
        <v>293</v>
      </c>
      <c r="C222" t="s">
        <v>302</v>
      </c>
      <c r="D222" t="s">
        <v>304</v>
      </c>
      <c r="E222" t="s">
        <v>291</v>
      </c>
      <c r="F222" t="s">
        <v>807</v>
      </c>
      <c r="G222" t="s">
        <v>58</v>
      </c>
      <c r="H222" t="s">
        <v>323</v>
      </c>
    </row>
    <row r="223" spans="1:8" x14ac:dyDescent="0.3">
      <c r="A223" t="s">
        <v>294</v>
      </c>
      <c r="B223" t="s">
        <v>294</v>
      </c>
      <c r="C223" t="s">
        <v>303</v>
      </c>
      <c r="D223" t="s">
        <v>305</v>
      </c>
      <c r="E223" t="s">
        <v>292</v>
      </c>
      <c r="F223" t="s">
        <v>286</v>
      </c>
      <c r="G223" t="s">
        <v>888</v>
      </c>
      <c r="H223" t="s">
        <v>324</v>
      </c>
    </row>
    <row r="224" spans="1:8" x14ac:dyDescent="0.3">
      <c r="A224" t="s">
        <v>295</v>
      </c>
      <c r="B224" t="s">
        <v>295</v>
      </c>
      <c r="C224" t="s">
        <v>65</v>
      </c>
      <c r="D224" t="s">
        <v>306</v>
      </c>
      <c r="E224" t="s">
        <v>354</v>
      </c>
      <c r="F224" t="s">
        <v>289</v>
      </c>
      <c r="G224" t="s">
        <v>889</v>
      </c>
      <c r="H224" t="s">
        <v>325</v>
      </c>
    </row>
    <row r="225" spans="1:8" x14ac:dyDescent="0.3">
      <c r="A225" t="s">
        <v>296</v>
      </c>
      <c r="B225" t="s">
        <v>296</v>
      </c>
      <c r="C225" t="s">
        <v>304</v>
      </c>
      <c r="D225" t="s">
        <v>307</v>
      </c>
      <c r="E225" t="s">
        <v>299</v>
      </c>
      <c r="F225" t="s">
        <v>354</v>
      </c>
      <c r="G225" t="s">
        <v>376</v>
      </c>
      <c r="H225" t="s">
        <v>326</v>
      </c>
    </row>
    <row r="226" spans="1:8" x14ac:dyDescent="0.3">
      <c r="A226" t="s">
        <v>297</v>
      </c>
      <c r="B226" t="s">
        <v>297</v>
      </c>
      <c r="C226" t="s">
        <v>305</v>
      </c>
      <c r="D226" t="s">
        <v>308</v>
      </c>
      <c r="E226" t="s">
        <v>65</v>
      </c>
      <c r="F226" t="s">
        <v>299</v>
      </c>
      <c r="G226" t="s">
        <v>377</v>
      </c>
      <c r="H226" t="s">
        <v>327</v>
      </c>
    </row>
    <row r="227" spans="1:8" x14ac:dyDescent="0.3">
      <c r="A227" t="s">
        <v>298</v>
      </c>
      <c r="B227" t="s">
        <v>298</v>
      </c>
      <c r="C227" t="s">
        <v>306</v>
      </c>
      <c r="D227" t="s">
        <v>309</v>
      </c>
      <c r="E227" t="s">
        <v>312</v>
      </c>
      <c r="F227" t="s">
        <v>301</v>
      </c>
      <c r="G227" t="s">
        <v>890</v>
      </c>
      <c r="H227" t="s">
        <v>328</v>
      </c>
    </row>
    <row r="228" spans="1:8" x14ac:dyDescent="0.3">
      <c r="A228" t="s">
        <v>299</v>
      </c>
      <c r="B228" t="s">
        <v>299</v>
      </c>
      <c r="C228" t="s">
        <v>307</v>
      </c>
      <c r="D228" t="s">
        <v>310</v>
      </c>
      <c r="E228" t="s">
        <v>313</v>
      </c>
      <c r="F228" t="s">
        <v>65</v>
      </c>
      <c r="G228" t="s">
        <v>381</v>
      </c>
      <c r="H228" t="s">
        <v>329</v>
      </c>
    </row>
    <row r="229" spans="1:8" x14ac:dyDescent="0.3">
      <c r="A229" t="s">
        <v>300</v>
      </c>
      <c r="B229" t="s">
        <v>300</v>
      </c>
      <c r="C229" t="s">
        <v>308</v>
      </c>
      <c r="D229" t="s">
        <v>311</v>
      </c>
      <c r="E229" t="s">
        <v>314</v>
      </c>
      <c r="F229" t="s">
        <v>316</v>
      </c>
      <c r="G229" t="s">
        <v>383</v>
      </c>
      <c r="H229" t="s">
        <v>330</v>
      </c>
    </row>
    <row r="230" spans="1:8" x14ac:dyDescent="0.3">
      <c r="A230" t="s">
        <v>301</v>
      </c>
      <c r="B230" t="s">
        <v>301</v>
      </c>
      <c r="C230" t="s">
        <v>309</v>
      </c>
      <c r="D230" t="s">
        <v>312</v>
      </c>
      <c r="E230" t="s">
        <v>316</v>
      </c>
      <c r="F230" t="s">
        <v>61</v>
      </c>
      <c r="G230" t="s">
        <v>384</v>
      </c>
      <c r="H230" t="s">
        <v>331</v>
      </c>
    </row>
    <row r="231" spans="1:8" x14ac:dyDescent="0.3">
      <c r="A231" t="s">
        <v>302</v>
      </c>
      <c r="B231" t="s">
        <v>302</v>
      </c>
      <c r="C231" t="s">
        <v>310</v>
      </c>
      <c r="D231" t="s">
        <v>313</v>
      </c>
      <c r="E231" t="s">
        <v>61</v>
      </c>
      <c r="F231" t="s">
        <v>318</v>
      </c>
      <c r="G231" t="s">
        <v>385</v>
      </c>
      <c r="H231" t="s">
        <v>332</v>
      </c>
    </row>
    <row r="232" spans="1:8" x14ac:dyDescent="0.3">
      <c r="A232" t="s">
        <v>303</v>
      </c>
      <c r="B232" t="s">
        <v>303</v>
      </c>
      <c r="C232" t="s">
        <v>311</v>
      </c>
      <c r="D232" t="s">
        <v>314</v>
      </c>
      <c r="E232" t="s">
        <v>318</v>
      </c>
      <c r="F232" t="s">
        <v>322</v>
      </c>
      <c r="G232" t="s">
        <v>891</v>
      </c>
      <c r="H232" t="s">
        <v>333</v>
      </c>
    </row>
    <row r="233" spans="1:8" x14ac:dyDescent="0.3">
      <c r="A233" t="s">
        <v>65</v>
      </c>
      <c r="B233" t="s">
        <v>65</v>
      </c>
      <c r="C233" t="s">
        <v>312</v>
      </c>
      <c r="D233" t="s">
        <v>315</v>
      </c>
      <c r="E233" t="s">
        <v>322</v>
      </c>
      <c r="F233" t="s">
        <v>323</v>
      </c>
      <c r="G233" t="s">
        <v>386</v>
      </c>
      <c r="H233" t="s">
        <v>336</v>
      </c>
    </row>
    <row r="234" spans="1:8" x14ac:dyDescent="0.3">
      <c r="A234" t="s">
        <v>304</v>
      </c>
      <c r="B234" t="s">
        <v>304</v>
      </c>
      <c r="C234" t="s">
        <v>313</v>
      </c>
      <c r="D234" t="s">
        <v>316</v>
      </c>
      <c r="E234" t="s">
        <v>356</v>
      </c>
      <c r="F234" t="s">
        <v>333</v>
      </c>
      <c r="G234" t="s">
        <v>388</v>
      </c>
      <c r="H234" t="s">
        <v>337</v>
      </c>
    </row>
    <row r="235" spans="1:8" x14ac:dyDescent="0.3">
      <c r="A235" t="s">
        <v>305</v>
      </c>
      <c r="B235" t="s">
        <v>305</v>
      </c>
      <c r="C235" t="s">
        <v>314</v>
      </c>
      <c r="D235" t="s">
        <v>50</v>
      </c>
      <c r="E235" t="s">
        <v>323</v>
      </c>
      <c r="F235" t="s">
        <v>338</v>
      </c>
      <c r="G235" t="s">
        <v>892</v>
      </c>
      <c r="H235" t="s">
        <v>338</v>
      </c>
    </row>
    <row r="236" spans="1:8" x14ac:dyDescent="0.3">
      <c r="A236" t="s">
        <v>306</v>
      </c>
      <c r="B236" t="s">
        <v>306</v>
      </c>
      <c r="C236" t="s">
        <v>315</v>
      </c>
      <c r="D236" t="s">
        <v>317</v>
      </c>
      <c r="E236" t="s">
        <v>326</v>
      </c>
      <c r="F236" t="s">
        <v>357</v>
      </c>
      <c r="G236" t="s">
        <v>389</v>
      </c>
      <c r="H236" t="s">
        <v>339</v>
      </c>
    </row>
    <row r="237" spans="1:8" x14ac:dyDescent="0.3">
      <c r="A237" t="s">
        <v>307</v>
      </c>
      <c r="B237" t="s">
        <v>307</v>
      </c>
      <c r="C237" t="s">
        <v>316</v>
      </c>
      <c r="D237" t="s">
        <v>318</v>
      </c>
      <c r="E237" t="s">
        <v>329</v>
      </c>
      <c r="F237" t="s">
        <v>341</v>
      </c>
      <c r="G237" t="s">
        <v>396</v>
      </c>
      <c r="H237" t="s">
        <v>357</v>
      </c>
    </row>
    <row r="238" spans="1:8" x14ac:dyDescent="0.3">
      <c r="A238" t="s">
        <v>308</v>
      </c>
      <c r="B238" t="s">
        <v>308</v>
      </c>
      <c r="C238" t="s">
        <v>50</v>
      </c>
      <c r="D238" t="s">
        <v>319</v>
      </c>
      <c r="E238" t="s">
        <v>333</v>
      </c>
      <c r="F238" t="s">
        <v>343</v>
      </c>
      <c r="G238" t="s">
        <v>26</v>
      </c>
      <c r="H238" t="s">
        <v>47</v>
      </c>
    </row>
    <row r="239" spans="1:8" x14ac:dyDescent="0.3">
      <c r="A239" t="s">
        <v>309</v>
      </c>
      <c r="B239" t="s">
        <v>309</v>
      </c>
      <c r="C239" t="s">
        <v>317</v>
      </c>
      <c r="D239" t="s">
        <v>320</v>
      </c>
      <c r="E239" t="s">
        <v>335</v>
      </c>
      <c r="F239" t="s">
        <v>346</v>
      </c>
      <c r="G239" t="s">
        <v>397</v>
      </c>
      <c r="H239" t="s">
        <v>342</v>
      </c>
    </row>
    <row r="240" spans="1:8" x14ac:dyDescent="0.3">
      <c r="A240" t="s">
        <v>310</v>
      </c>
      <c r="B240" t="s">
        <v>310</v>
      </c>
      <c r="C240" t="s">
        <v>318</v>
      </c>
      <c r="D240" t="s">
        <v>321</v>
      </c>
      <c r="E240" t="s">
        <v>357</v>
      </c>
      <c r="F240" t="s">
        <v>281</v>
      </c>
      <c r="G240" t="s">
        <v>398</v>
      </c>
      <c r="H240" t="s">
        <v>343</v>
      </c>
    </row>
    <row r="241" spans="1:8" x14ac:dyDescent="0.3">
      <c r="A241" t="s">
        <v>311</v>
      </c>
      <c r="B241" t="s">
        <v>311</v>
      </c>
      <c r="C241" t="s">
        <v>319</v>
      </c>
      <c r="D241" t="s">
        <v>322</v>
      </c>
      <c r="E241" t="s">
        <v>341</v>
      </c>
      <c r="F241" t="s">
        <v>282</v>
      </c>
      <c r="G241" t="s">
        <v>411</v>
      </c>
      <c r="H241" t="s">
        <v>353</v>
      </c>
    </row>
    <row r="242" spans="1:8" x14ac:dyDescent="0.3">
      <c r="A242" t="s">
        <v>312</v>
      </c>
      <c r="B242" t="s">
        <v>312</v>
      </c>
      <c r="C242" t="s">
        <v>320</v>
      </c>
      <c r="D242" t="s">
        <v>323</v>
      </c>
      <c r="E242" t="s">
        <v>343</v>
      </c>
      <c r="F242" t="s">
        <v>283</v>
      </c>
      <c r="G242" t="s">
        <v>399</v>
      </c>
      <c r="H242" t="s">
        <v>345</v>
      </c>
    </row>
    <row r="243" spans="1:8" x14ac:dyDescent="0.3">
      <c r="A243" t="s">
        <v>313</v>
      </c>
      <c r="B243" t="s">
        <v>313</v>
      </c>
      <c r="C243" t="s">
        <v>321</v>
      </c>
      <c r="D243" t="s">
        <v>324</v>
      </c>
      <c r="E243" t="s">
        <v>346</v>
      </c>
      <c r="F243" t="s">
        <v>284</v>
      </c>
      <c r="G243" t="s">
        <v>57</v>
      </c>
      <c r="H243" t="s">
        <v>346</v>
      </c>
    </row>
    <row r="244" spans="1:8" x14ac:dyDescent="0.3">
      <c r="A244" t="s">
        <v>314</v>
      </c>
      <c r="B244" t="s">
        <v>314</v>
      </c>
      <c r="C244" t="s">
        <v>322</v>
      </c>
      <c r="D244" t="s">
        <v>325</v>
      </c>
      <c r="E244" t="s">
        <v>358</v>
      </c>
      <c r="F244" t="s">
        <v>287</v>
      </c>
      <c r="G244" t="s">
        <v>400</v>
      </c>
      <c r="H244" t="s">
        <v>957</v>
      </c>
    </row>
    <row r="245" spans="1:8" x14ac:dyDescent="0.3">
      <c r="A245" t="s">
        <v>315</v>
      </c>
      <c r="B245" t="s">
        <v>315</v>
      </c>
      <c r="C245" t="s">
        <v>323</v>
      </c>
      <c r="D245" t="s">
        <v>326</v>
      </c>
      <c r="E245" t="s">
        <v>362</v>
      </c>
      <c r="F245" t="s">
        <v>288</v>
      </c>
      <c r="G245" t="s">
        <v>401</v>
      </c>
      <c r="H245" t="s">
        <v>334</v>
      </c>
    </row>
    <row r="246" spans="1:8" x14ac:dyDescent="0.3">
      <c r="A246" t="s">
        <v>316</v>
      </c>
      <c r="B246" t="s">
        <v>316</v>
      </c>
      <c r="C246" t="s">
        <v>324</v>
      </c>
      <c r="D246" t="s">
        <v>327</v>
      </c>
      <c r="E246" t="s">
        <v>373</v>
      </c>
      <c r="F246" t="s">
        <v>290</v>
      </c>
      <c r="G246" t="s">
        <v>409</v>
      </c>
      <c r="H246" t="s">
        <v>958</v>
      </c>
    </row>
    <row r="247" spans="1:8" x14ac:dyDescent="0.3">
      <c r="A247" t="s">
        <v>50</v>
      </c>
      <c r="B247" t="s">
        <v>50</v>
      </c>
      <c r="C247" t="s">
        <v>325</v>
      </c>
      <c r="D247" t="s">
        <v>328</v>
      </c>
      <c r="E247" t="s">
        <v>363</v>
      </c>
      <c r="F247" t="s">
        <v>291</v>
      </c>
      <c r="G247" t="s">
        <v>391</v>
      </c>
      <c r="H247" t="s">
        <v>884</v>
      </c>
    </row>
    <row r="248" spans="1:8" x14ac:dyDescent="0.3">
      <c r="A248" t="s">
        <v>317</v>
      </c>
      <c r="B248" t="s">
        <v>317</v>
      </c>
      <c r="C248" t="s">
        <v>326</v>
      </c>
      <c r="D248" t="s">
        <v>329</v>
      </c>
      <c r="E248" t="s">
        <v>364</v>
      </c>
      <c r="F248" t="s">
        <v>292</v>
      </c>
      <c r="G248" t="s">
        <v>392</v>
      </c>
      <c r="H248" t="s">
        <v>358</v>
      </c>
    </row>
    <row r="249" spans="1:8" x14ac:dyDescent="0.3">
      <c r="A249" t="s">
        <v>318</v>
      </c>
      <c r="B249" t="s">
        <v>318</v>
      </c>
      <c r="C249" t="s">
        <v>327</v>
      </c>
      <c r="D249" t="s">
        <v>330</v>
      </c>
      <c r="E249" t="s">
        <v>20</v>
      </c>
      <c r="F249" t="s">
        <v>293</v>
      </c>
      <c r="G249" t="s">
        <v>393</v>
      </c>
      <c r="H249" t="s">
        <v>359</v>
      </c>
    </row>
    <row r="250" spans="1:8" x14ac:dyDescent="0.3">
      <c r="A250" t="s">
        <v>319</v>
      </c>
      <c r="B250" t="s">
        <v>319</v>
      </c>
      <c r="C250" t="s">
        <v>328</v>
      </c>
      <c r="D250" t="s">
        <v>331</v>
      </c>
      <c r="E250" t="s">
        <v>366</v>
      </c>
      <c r="F250" t="s">
        <v>296</v>
      </c>
      <c r="G250" t="s">
        <v>394</v>
      </c>
      <c r="H250" t="s">
        <v>360</v>
      </c>
    </row>
    <row r="251" spans="1:8" x14ac:dyDescent="0.3">
      <c r="A251" t="s">
        <v>320</v>
      </c>
      <c r="B251" t="s">
        <v>320</v>
      </c>
      <c r="C251" t="s">
        <v>329</v>
      </c>
      <c r="D251" t="s">
        <v>332</v>
      </c>
      <c r="E251" t="s">
        <v>367</v>
      </c>
      <c r="F251" t="s">
        <v>298</v>
      </c>
      <c r="G251" t="s">
        <v>395</v>
      </c>
      <c r="H251" t="s">
        <v>361</v>
      </c>
    </row>
    <row r="252" spans="1:8" x14ac:dyDescent="0.3">
      <c r="A252" t="s">
        <v>321</v>
      </c>
      <c r="B252" t="s">
        <v>321</v>
      </c>
      <c r="C252" t="s">
        <v>330</v>
      </c>
      <c r="D252" t="s">
        <v>333</v>
      </c>
      <c r="E252" t="s">
        <v>368</v>
      </c>
      <c r="F252" t="s">
        <v>300</v>
      </c>
      <c r="G252" t="s">
        <v>893</v>
      </c>
      <c r="H252" t="s">
        <v>373</v>
      </c>
    </row>
    <row r="253" spans="1:8" x14ac:dyDescent="0.3">
      <c r="A253" t="s">
        <v>322</v>
      </c>
      <c r="B253" t="s">
        <v>322</v>
      </c>
      <c r="C253" t="s">
        <v>331</v>
      </c>
      <c r="D253" t="s">
        <v>334</v>
      </c>
      <c r="E253" t="s">
        <v>360</v>
      </c>
      <c r="F253" t="s">
        <v>303</v>
      </c>
      <c r="G253" t="s">
        <v>3</v>
      </c>
      <c r="H253" t="s">
        <v>364</v>
      </c>
    </row>
    <row r="254" spans="1:8" x14ac:dyDescent="0.3">
      <c r="A254" t="s">
        <v>323</v>
      </c>
      <c r="B254" t="s">
        <v>323</v>
      </c>
      <c r="C254" t="s">
        <v>332</v>
      </c>
      <c r="D254" t="s">
        <v>335</v>
      </c>
      <c r="E254" t="s">
        <v>361</v>
      </c>
      <c r="F254" t="s">
        <v>308</v>
      </c>
      <c r="G254" t="s">
        <v>403</v>
      </c>
      <c r="H254" t="s">
        <v>374</v>
      </c>
    </row>
    <row r="255" spans="1:8" x14ac:dyDescent="0.3">
      <c r="A255" t="s">
        <v>324</v>
      </c>
      <c r="B255" t="s">
        <v>324</v>
      </c>
      <c r="C255" t="s">
        <v>333</v>
      </c>
      <c r="D255" t="s">
        <v>336</v>
      </c>
      <c r="E255" t="s">
        <v>374</v>
      </c>
      <c r="F255" t="s">
        <v>309</v>
      </c>
      <c r="G255" t="s">
        <v>407</v>
      </c>
      <c r="H255" t="s">
        <v>365</v>
      </c>
    </row>
    <row r="256" spans="1:8" x14ac:dyDescent="0.3">
      <c r="A256" t="s">
        <v>325</v>
      </c>
      <c r="B256" t="s">
        <v>325</v>
      </c>
      <c r="C256" t="s">
        <v>334</v>
      </c>
      <c r="D256" t="s">
        <v>337</v>
      </c>
      <c r="E256" t="s">
        <v>365</v>
      </c>
      <c r="F256" t="s">
        <v>312</v>
      </c>
      <c r="G256" t="s">
        <v>410</v>
      </c>
      <c r="H256" t="s">
        <v>20</v>
      </c>
    </row>
    <row r="257" spans="1:8" x14ac:dyDescent="0.3">
      <c r="A257" t="s">
        <v>326</v>
      </c>
      <c r="B257" t="s">
        <v>326</v>
      </c>
      <c r="C257" t="s">
        <v>335</v>
      </c>
      <c r="D257" t="s">
        <v>338</v>
      </c>
      <c r="E257" t="s">
        <v>371</v>
      </c>
      <c r="F257" t="s">
        <v>313</v>
      </c>
      <c r="G257" t="s">
        <v>44</v>
      </c>
      <c r="H257" t="s">
        <v>367</v>
      </c>
    </row>
    <row r="258" spans="1:8" x14ac:dyDescent="0.3">
      <c r="A258" t="s">
        <v>327</v>
      </c>
      <c r="B258" t="s">
        <v>327</v>
      </c>
      <c r="C258" t="s">
        <v>336</v>
      </c>
      <c r="D258" t="s">
        <v>339</v>
      </c>
      <c r="E258" t="s">
        <v>372</v>
      </c>
      <c r="F258" t="s">
        <v>314</v>
      </c>
      <c r="G258" t="s">
        <v>894</v>
      </c>
      <c r="H258" t="s">
        <v>368</v>
      </c>
    </row>
    <row r="259" spans="1:8" x14ac:dyDescent="0.3">
      <c r="A259" t="s">
        <v>328</v>
      </c>
      <c r="B259" t="s">
        <v>328</v>
      </c>
      <c r="C259" t="s">
        <v>337</v>
      </c>
      <c r="D259" t="s">
        <v>340</v>
      </c>
      <c r="E259" t="s">
        <v>833</v>
      </c>
      <c r="F259" t="s">
        <v>315</v>
      </c>
      <c r="G259" t="s">
        <v>499</v>
      </c>
      <c r="H259" t="s">
        <v>369</v>
      </c>
    </row>
    <row r="260" spans="1:8" x14ac:dyDescent="0.3">
      <c r="A260" t="s">
        <v>329</v>
      </c>
      <c r="B260" t="s">
        <v>329</v>
      </c>
      <c r="C260" t="s">
        <v>338</v>
      </c>
      <c r="D260" t="s">
        <v>47</v>
      </c>
      <c r="E260" t="s">
        <v>58</v>
      </c>
      <c r="F260" t="s">
        <v>317</v>
      </c>
      <c r="G260" t="s">
        <v>413</v>
      </c>
      <c r="H260" t="s">
        <v>370</v>
      </c>
    </row>
    <row r="261" spans="1:8" x14ac:dyDescent="0.3">
      <c r="A261" t="s">
        <v>330</v>
      </c>
      <c r="B261" t="s">
        <v>330</v>
      </c>
      <c r="C261" t="s">
        <v>339</v>
      </c>
      <c r="D261" t="s">
        <v>341</v>
      </c>
      <c r="E261" t="s">
        <v>379</v>
      </c>
      <c r="F261" t="s">
        <v>321</v>
      </c>
      <c r="G261" t="s">
        <v>414</v>
      </c>
      <c r="H261" t="s">
        <v>371</v>
      </c>
    </row>
    <row r="262" spans="1:8" x14ac:dyDescent="0.3">
      <c r="A262" t="s">
        <v>331</v>
      </c>
      <c r="B262" t="s">
        <v>331</v>
      </c>
      <c r="C262" t="s">
        <v>340</v>
      </c>
      <c r="D262" t="s">
        <v>342</v>
      </c>
      <c r="E262" t="s">
        <v>381</v>
      </c>
      <c r="F262" t="s">
        <v>324</v>
      </c>
      <c r="G262" t="s">
        <v>415</v>
      </c>
      <c r="H262" t="s">
        <v>372</v>
      </c>
    </row>
    <row r="263" spans="1:8" x14ac:dyDescent="0.3">
      <c r="A263" t="s">
        <v>332</v>
      </c>
      <c r="B263" t="s">
        <v>332</v>
      </c>
      <c r="C263" t="s">
        <v>47</v>
      </c>
      <c r="D263" t="s">
        <v>343</v>
      </c>
      <c r="E263" t="s">
        <v>383</v>
      </c>
      <c r="F263" t="s">
        <v>325</v>
      </c>
      <c r="G263" t="s">
        <v>416</v>
      </c>
      <c r="H263" t="s">
        <v>375</v>
      </c>
    </row>
    <row r="264" spans="1:8" x14ac:dyDescent="0.3">
      <c r="A264" t="s">
        <v>333</v>
      </c>
      <c r="B264" t="s">
        <v>333</v>
      </c>
      <c r="C264" t="s">
        <v>341</v>
      </c>
      <c r="D264" t="s">
        <v>344</v>
      </c>
      <c r="E264" t="s">
        <v>384</v>
      </c>
      <c r="F264" t="s">
        <v>326</v>
      </c>
      <c r="G264" t="s">
        <v>417</v>
      </c>
      <c r="H264" t="s">
        <v>376</v>
      </c>
    </row>
    <row r="265" spans="1:8" x14ac:dyDescent="0.3">
      <c r="A265" t="s">
        <v>334</v>
      </c>
      <c r="B265" t="s">
        <v>334</v>
      </c>
      <c r="C265" t="s">
        <v>342</v>
      </c>
      <c r="D265" t="s">
        <v>345</v>
      </c>
      <c r="E265" t="s">
        <v>385</v>
      </c>
      <c r="F265" t="s">
        <v>329</v>
      </c>
      <c r="G265" t="s">
        <v>41</v>
      </c>
      <c r="H265" t="s">
        <v>377</v>
      </c>
    </row>
    <row r="266" spans="1:8" x14ac:dyDescent="0.3">
      <c r="A266" t="s">
        <v>335</v>
      </c>
      <c r="B266" t="s">
        <v>335</v>
      </c>
      <c r="C266" t="s">
        <v>343</v>
      </c>
      <c r="D266" t="s">
        <v>346</v>
      </c>
      <c r="E266" t="s">
        <v>386</v>
      </c>
      <c r="F266" t="s">
        <v>331</v>
      </c>
      <c r="G266" t="s">
        <v>60</v>
      </c>
      <c r="H266" t="s">
        <v>58</v>
      </c>
    </row>
    <row r="267" spans="1:8" x14ac:dyDescent="0.3">
      <c r="A267" t="s">
        <v>336</v>
      </c>
      <c r="B267" t="s">
        <v>336</v>
      </c>
      <c r="C267" t="s">
        <v>344</v>
      </c>
      <c r="D267" t="s">
        <v>347</v>
      </c>
      <c r="E267" t="s">
        <v>388</v>
      </c>
      <c r="F267" t="s">
        <v>332</v>
      </c>
      <c r="G267" t="s">
        <v>426</v>
      </c>
      <c r="H267" t="s">
        <v>378</v>
      </c>
    </row>
    <row r="268" spans="1:8" x14ac:dyDescent="0.3">
      <c r="A268" t="s">
        <v>337</v>
      </c>
      <c r="B268" t="s">
        <v>337</v>
      </c>
      <c r="C268" t="s">
        <v>345</v>
      </c>
      <c r="D268" t="s">
        <v>348</v>
      </c>
      <c r="E268" t="s">
        <v>389</v>
      </c>
      <c r="F268" t="s">
        <v>335</v>
      </c>
      <c r="G268" t="s">
        <v>895</v>
      </c>
      <c r="H268" t="s">
        <v>380</v>
      </c>
    </row>
    <row r="269" spans="1:8" x14ac:dyDescent="0.3">
      <c r="A269" t="s">
        <v>338</v>
      </c>
      <c r="B269" t="s">
        <v>338</v>
      </c>
      <c r="C269" t="s">
        <v>346</v>
      </c>
      <c r="D269" t="s">
        <v>817</v>
      </c>
      <c r="E269" t="s">
        <v>396</v>
      </c>
      <c r="F269" t="s">
        <v>336</v>
      </c>
      <c r="G269" t="s">
        <v>56</v>
      </c>
      <c r="H269" t="s">
        <v>381</v>
      </c>
    </row>
    <row r="270" spans="1:8" x14ac:dyDescent="0.3">
      <c r="A270" t="s">
        <v>339</v>
      </c>
      <c r="B270" t="s">
        <v>339</v>
      </c>
      <c r="C270" t="s">
        <v>348</v>
      </c>
      <c r="D270" t="s">
        <v>349</v>
      </c>
      <c r="E270" t="s">
        <v>26</v>
      </c>
      <c r="F270" t="s">
        <v>340</v>
      </c>
      <c r="G270" t="s">
        <v>896</v>
      </c>
      <c r="H270" t="s">
        <v>382</v>
      </c>
    </row>
    <row r="271" spans="1:8" x14ac:dyDescent="0.3">
      <c r="A271" t="s">
        <v>340</v>
      </c>
      <c r="B271" t="s">
        <v>340</v>
      </c>
      <c r="C271" t="s">
        <v>349</v>
      </c>
      <c r="D271" t="s">
        <v>351</v>
      </c>
      <c r="E271" t="s">
        <v>397</v>
      </c>
      <c r="F271" t="s">
        <v>344</v>
      </c>
      <c r="G271" t="s">
        <v>434</v>
      </c>
      <c r="H271" t="s">
        <v>383</v>
      </c>
    </row>
    <row r="272" spans="1:8" x14ac:dyDescent="0.3">
      <c r="A272" t="s">
        <v>47</v>
      </c>
      <c r="B272" t="s">
        <v>47</v>
      </c>
      <c r="C272" t="s">
        <v>352</v>
      </c>
      <c r="D272" t="s">
        <v>818</v>
      </c>
      <c r="E272" t="s">
        <v>398</v>
      </c>
      <c r="F272" t="s">
        <v>345</v>
      </c>
      <c r="G272" t="s">
        <v>436</v>
      </c>
      <c r="H272" t="s">
        <v>384</v>
      </c>
    </row>
    <row r="273" spans="1:8" x14ac:dyDescent="0.3">
      <c r="A273" t="s">
        <v>341</v>
      </c>
      <c r="B273" t="s">
        <v>341</v>
      </c>
      <c r="C273" t="s">
        <v>807</v>
      </c>
      <c r="D273" t="s">
        <v>353</v>
      </c>
      <c r="E273" t="s">
        <v>411</v>
      </c>
      <c r="F273" t="s">
        <v>20</v>
      </c>
      <c r="G273" t="s">
        <v>439</v>
      </c>
      <c r="H273" t="s">
        <v>385</v>
      </c>
    </row>
    <row r="274" spans="1:8" x14ac:dyDescent="0.3">
      <c r="A274" t="s">
        <v>342</v>
      </c>
      <c r="B274" t="s">
        <v>342</v>
      </c>
      <c r="C274" t="s">
        <v>354</v>
      </c>
      <c r="D274" t="s">
        <v>354</v>
      </c>
      <c r="E274" t="s">
        <v>57</v>
      </c>
      <c r="F274" t="s">
        <v>366</v>
      </c>
      <c r="G274" t="s">
        <v>440</v>
      </c>
      <c r="H274" t="s">
        <v>386</v>
      </c>
    </row>
    <row r="275" spans="1:8" x14ac:dyDescent="0.3">
      <c r="A275" t="s">
        <v>343</v>
      </c>
      <c r="B275" t="s">
        <v>343</v>
      </c>
      <c r="C275" t="s">
        <v>61</v>
      </c>
      <c r="D275" t="s">
        <v>355</v>
      </c>
      <c r="E275" t="s">
        <v>400</v>
      </c>
      <c r="F275" t="s">
        <v>367</v>
      </c>
      <c r="G275" t="s">
        <v>834</v>
      </c>
      <c r="H275" t="s">
        <v>388</v>
      </c>
    </row>
    <row r="276" spans="1:8" x14ac:dyDescent="0.3">
      <c r="A276" t="s">
        <v>344</v>
      </c>
      <c r="B276" t="s">
        <v>344</v>
      </c>
      <c r="C276" t="s">
        <v>357</v>
      </c>
      <c r="D276" t="s">
        <v>61</v>
      </c>
      <c r="E276" t="s">
        <v>401</v>
      </c>
      <c r="F276" t="s">
        <v>368</v>
      </c>
      <c r="G276" t="s">
        <v>43</v>
      </c>
      <c r="H276" t="s">
        <v>389</v>
      </c>
    </row>
    <row r="277" spans="1:8" x14ac:dyDescent="0.3">
      <c r="A277" t="s">
        <v>345</v>
      </c>
      <c r="B277" t="s">
        <v>345</v>
      </c>
      <c r="C277" t="s">
        <v>358</v>
      </c>
      <c r="D277" t="s">
        <v>357</v>
      </c>
      <c r="E277" t="s">
        <v>404</v>
      </c>
      <c r="F277" t="s">
        <v>360</v>
      </c>
      <c r="G277" t="s">
        <v>808</v>
      </c>
      <c r="H277" t="s">
        <v>390</v>
      </c>
    </row>
    <row r="278" spans="1:8" x14ac:dyDescent="0.3">
      <c r="A278" t="s">
        <v>346</v>
      </c>
      <c r="B278" t="s">
        <v>346</v>
      </c>
      <c r="C278" t="s">
        <v>359</v>
      </c>
      <c r="D278" t="s">
        <v>358</v>
      </c>
      <c r="E278" t="s">
        <v>406</v>
      </c>
      <c r="F278" t="s">
        <v>374</v>
      </c>
      <c r="G278" t="s">
        <v>897</v>
      </c>
      <c r="H278" t="s">
        <v>391</v>
      </c>
    </row>
    <row r="279" spans="1:8" x14ac:dyDescent="0.3">
      <c r="A279" t="s">
        <v>347</v>
      </c>
      <c r="B279" t="s">
        <v>347</v>
      </c>
      <c r="C279" t="s">
        <v>360</v>
      </c>
      <c r="D279" t="s">
        <v>359</v>
      </c>
      <c r="E279" t="s">
        <v>408</v>
      </c>
      <c r="F279" t="s">
        <v>365</v>
      </c>
      <c r="G279" t="s">
        <v>446</v>
      </c>
      <c r="H279" t="s">
        <v>392</v>
      </c>
    </row>
    <row r="280" spans="1:8" x14ac:dyDescent="0.3">
      <c r="A280" t="s">
        <v>348</v>
      </c>
      <c r="B280" t="s">
        <v>348</v>
      </c>
      <c r="C280" t="s">
        <v>361</v>
      </c>
      <c r="D280" t="s">
        <v>360</v>
      </c>
      <c r="E280" t="s">
        <v>409</v>
      </c>
      <c r="F280" t="s">
        <v>369</v>
      </c>
      <c r="G280" t="s">
        <v>451</v>
      </c>
      <c r="H280" t="s">
        <v>393</v>
      </c>
    </row>
    <row r="281" spans="1:8" x14ac:dyDescent="0.3">
      <c r="A281" t="s">
        <v>349</v>
      </c>
      <c r="B281" t="s">
        <v>349</v>
      </c>
      <c r="C281" t="s">
        <v>362</v>
      </c>
      <c r="D281" t="s">
        <v>361</v>
      </c>
      <c r="E281" t="s">
        <v>391</v>
      </c>
      <c r="F281" t="s">
        <v>370</v>
      </c>
      <c r="G281" t="s">
        <v>452</v>
      </c>
      <c r="H281" t="s">
        <v>394</v>
      </c>
    </row>
    <row r="282" spans="1:8" x14ac:dyDescent="0.3">
      <c r="A282" t="s">
        <v>350</v>
      </c>
      <c r="B282" t="s">
        <v>350</v>
      </c>
      <c r="C282" t="s">
        <v>363</v>
      </c>
      <c r="D282" t="s">
        <v>362</v>
      </c>
      <c r="E282" t="s">
        <v>392</v>
      </c>
      <c r="F282" t="s">
        <v>371</v>
      </c>
      <c r="G282" t="s">
        <v>500</v>
      </c>
      <c r="H282" t="s">
        <v>395</v>
      </c>
    </row>
    <row r="283" spans="1:8" x14ac:dyDescent="0.3">
      <c r="A283" t="s">
        <v>351</v>
      </c>
      <c r="B283" t="s">
        <v>351</v>
      </c>
      <c r="C283" t="s">
        <v>364</v>
      </c>
      <c r="D283" t="s">
        <v>363</v>
      </c>
      <c r="E283" t="s">
        <v>394</v>
      </c>
      <c r="F283" t="s">
        <v>358</v>
      </c>
      <c r="G283" t="s">
        <v>898</v>
      </c>
      <c r="H283" t="s">
        <v>26</v>
      </c>
    </row>
    <row r="284" spans="1:8" x14ac:dyDescent="0.3">
      <c r="A284" t="s">
        <v>352</v>
      </c>
      <c r="B284" t="s">
        <v>352</v>
      </c>
      <c r="C284" t="s">
        <v>365</v>
      </c>
      <c r="D284" t="s">
        <v>364</v>
      </c>
      <c r="E284" t="s">
        <v>3</v>
      </c>
      <c r="F284" t="s">
        <v>359</v>
      </c>
      <c r="G284" t="s">
        <v>459</v>
      </c>
      <c r="H284" t="s">
        <v>397</v>
      </c>
    </row>
    <row r="285" spans="1:8" x14ac:dyDescent="0.3">
      <c r="A285" t="s">
        <v>353</v>
      </c>
      <c r="B285" t="s">
        <v>353</v>
      </c>
      <c r="C285" t="s">
        <v>20</v>
      </c>
      <c r="D285" t="s">
        <v>365</v>
      </c>
      <c r="E285" t="s">
        <v>403</v>
      </c>
      <c r="F285" t="s">
        <v>361</v>
      </c>
      <c r="G285" t="s">
        <v>40</v>
      </c>
      <c r="H285" t="s">
        <v>398</v>
      </c>
    </row>
    <row r="286" spans="1:8" x14ac:dyDescent="0.3">
      <c r="A286" t="s">
        <v>354</v>
      </c>
      <c r="B286" t="s">
        <v>354</v>
      </c>
      <c r="C286" t="s">
        <v>366</v>
      </c>
      <c r="D286" t="s">
        <v>20</v>
      </c>
      <c r="E286" t="s">
        <v>405</v>
      </c>
      <c r="F286" t="s">
        <v>362</v>
      </c>
      <c r="G286" t="s">
        <v>899</v>
      </c>
      <c r="H286" t="s">
        <v>411</v>
      </c>
    </row>
    <row r="287" spans="1:8" x14ac:dyDescent="0.3">
      <c r="A287" t="s">
        <v>355</v>
      </c>
      <c r="B287" t="s">
        <v>355</v>
      </c>
      <c r="C287" t="s">
        <v>367</v>
      </c>
      <c r="D287" t="s">
        <v>366</v>
      </c>
      <c r="E287" t="s">
        <v>407</v>
      </c>
      <c r="F287" t="s">
        <v>363</v>
      </c>
      <c r="G287" t="s">
        <v>468</v>
      </c>
      <c r="H287" t="s">
        <v>399</v>
      </c>
    </row>
    <row r="288" spans="1:8" x14ac:dyDescent="0.3">
      <c r="A288" t="s">
        <v>61</v>
      </c>
      <c r="B288" t="s">
        <v>61</v>
      </c>
      <c r="C288" t="s">
        <v>368</v>
      </c>
      <c r="D288" t="s">
        <v>367</v>
      </c>
      <c r="E288" t="s">
        <v>410</v>
      </c>
      <c r="F288" t="s">
        <v>364</v>
      </c>
      <c r="G288" t="s">
        <v>501</v>
      </c>
      <c r="H288" t="s">
        <v>57</v>
      </c>
    </row>
    <row r="289" spans="1:8" x14ac:dyDescent="0.3">
      <c r="A289" t="s">
        <v>356</v>
      </c>
      <c r="B289" t="s">
        <v>356</v>
      </c>
      <c r="C289" t="s">
        <v>369</v>
      </c>
      <c r="D289" t="s">
        <v>368</v>
      </c>
      <c r="E289" t="s">
        <v>44</v>
      </c>
      <c r="F289" t="s">
        <v>372</v>
      </c>
      <c r="G289" t="s">
        <v>900</v>
      </c>
      <c r="H289" t="s">
        <v>400</v>
      </c>
    </row>
    <row r="290" spans="1:8" x14ac:dyDescent="0.3">
      <c r="A290" t="s">
        <v>357</v>
      </c>
      <c r="B290" t="s">
        <v>357</v>
      </c>
      <c r="C290" t="s">
        <v>370</v>
      </c>
      <c r="D290" t="s">
        <v>369</v>
      </c>
      <c r="E290" t="s">
        <v>413</v>
      </c>
      <c r="F290" t="s">
        <v>375</v>
      </c>
      <c r="G290" t="s">
        <v>474</v>
      </c>
      <c r="H290" t="s">
        <v>3</v>
      </c>
    </row>
    <row r="291" spans="1:8" x14ac:dyDescent="0.3">
      <c r="A291" t="s">
        <v>358</v>
      </c>
      <c r="B291" t="s">
        <v>358</v>
      </c>
      <c r="C291" t="s">
        <v>371</v>
      </c>
      <c r="D291" t="s">
        <v>370</v>
      </c>
      <c r="E291" t="s">
        <v>414</v>
      </c>
      <c r="F291" t="s">
        <v>377</v>
      </c>
      <c r="G291" t="s">
        <v>477</v>
      </c>
      <c r="H291" t="s">
        <v>404</v>
      </c>
    </row>
    <row r="292" spans="1:8" x14ac:dyDescent="0.3">
      <c r="A292" t="s">
        <v>359</v>
      </c>
      <c r="B292" t="s">
        <v>359</v>
      </c>
      <c r="C292" t="s">
        <v>372</v>
      </c>
      <c r="D292" t="s">
        <v>371</v>
      </c>
      <c r="E292" t="s">
        <v>416</v>
      </c>
      <c r="F292" t="s">
        <v>381</v>
      </c>
      <c r="G292" t="s">
        <v>480</v>
      </c>
      <c r="H292" t="s">
        <v>405</v>
      </c>
    </row>
    <row r="293" spans="1:8" x14ac:dyDescent="0.3">
      <c r="A293" t="s">
        <v>360</v>
      </c>
      <c r="B293" t="s">
        <v>360</v>
      </c>
      <c r="C293" t="s">
        <v>374</v>
      </c>
      <c r="D293" t="s">
        <v>372</v>
      </c>
      <c r="E293" t="s">
        <v>417</v>
      </c>
      <c r="F293" t="s">
        <v>376</v>
      </c>
      <c r="G293" t="s">
        <v>488</v>
      </c>
      <c r="H293" t="s">
        <v>406</v>
      </c>
    </row>
    <row r="294" spans="1:8" x14ac:dyDescent="0.3">
      <c r="A294" t="s">
        <v>361</v>
      </c>
      <c r="B294" t="s">
        <v>361</v>
      </c>
      <c r="C294" t="s">
        <v>375</v>
      </c>
      <c r="D294" t="s">
        <v>373</v>
      </c>
      <c r="E294" t="s">
        <v>41</v>
      </c>
      <c r="F294" t="s">
        <v>58</v>
      </c>
      <c r="G294" t="s">
        <v>901</v>
      </c>
      <c r="H294" t="s">
        <v>408</v>
      </c>
    </row>
    <row r="295" spans="1:8" x14ac:dyDescent="0.3">
      <c r="A295" t="s">
        <v>362</v>
      </c>
      <c r="B295" t="s">
        <v>362</v>
      </c>
      <c r="C295" t="s">
        <v>376</v>
      </c>
      <c r="D295" t="s">
        <v>374</v>
      </c>
      <c r="E295" t="s">
        <v>60</v>
      </c>
      <c r="F295" t="s">
        <v>378</v>
      </c>
      <c r="G295" t="s">
        <v>489</v>
      </c>
      <c r="H295" t="s">
        <v>409</v>
      </c>
    </row>
    <row r="296" spans="1:8" x14ac:dyDescent="0.3">
      <c r="A296" t="s">
        <v>363</v>
      </c>
      <c r="B296" t="s">
        <v>363</v>
      </c>
      <c r="C296" t="s">
        <v>377</v>
      </c>
      <c r="D296" t="s">
        <v>375</v>
      </c>
      <c r="E296" t="s">
        <v>423</v>
      </c>
      <c r="F296" t="s">
        <v>379</v>
      </c>
      <c r="G296" t="s">
        <v>490</v>
      </c>
      <c r="H296" t="s">
        <v>410</v>
      </c>
    </row>
    <row r="297" spans="1:8" x14ac:dyDescent="0.3">
      <c r="A297" t="s">
        <v>364</v>
      </c>
      <c r="B297" t="s">
        <v>364</v>
      </c>
      <c r="C297" t="s">
        <v>58</v>
      </c>
      <c r="D297" t="s">
        <v>376</v>
      </c>
      <c r="E297" t="s">
        <v>426</v>
      </c>
      <c r="F297" t="s">
        <v>383</v>
      </c>
      <c r="G297" t="s">
        <v>902</v>
      </c>
      <c r="H297" t="s">
        <v>959</v>
      </c>
    </row>
    <row r="298" spans="1:8" x14ac:dyDescent="0.3">
      <c r="A298" t="s">
        <v>365</v>
      </c>
      <c r="B298" t="s">
        <v>365</v>
      </c>
      <c r="C298" t="s">
        <v>378</v>
      </c>
      <c r="D298" t="s">
        <v>377</v>
      </c>
      <c r="E298" t="s">
        <v>427</v>
      </c>
      <c r="F298" t="s">
        <v>384</v>
      </c>
      <c r="G298" t="s">
        <v>496</v>
      </c>
      <c r="H298" t="s">
        <v>960</v>
      </c>
    </row>
    <row r="299" spans="1:8" x14ac:dyDescent="0.3">
      <c r="A299" t="s">
        <v>20</v>
      </c>
      <c r="B299" t="s">
        <v>20</v>
      </c>
      <c r="C299" t="s">
        <v>379</v>
      </c>
      <c r="D299" t="s">
        <v>58</v>
      </c>
      <c r="E299" t="s">
        <v>56</v>
      </c>
      <c r="F299" t="s">
        <v>385</v>
      </c>
      <c r="G299" t="s">
        <v>903</v>
      </c>
      <c r="H299" t="s">
        <v>961</v>
      </c>
    </row>
    <row r="300" spans="1:8" x14ac:dyDescent="0.3">
      <c r="A300" t="s">
        <v>366</v>
      </c>
      <c r="B300" t="s">
        <v>366</v>
      </c>
      <c r="C300" t="s">
        <v>382</v>
      </c>
      <c r="D300" t="s">
        <v>378</v>
      </c>
      <c r="E300" t="s">
        <v>436</v>
      </c>
      <c r="F300" t="s">
        <v>389</v>
      </c>
      <c r="G300" t="s">
        <v>497</v>
      </c>
      <c r="H300" t="s">
        <v>962</v>
      </c>
    </row>
    <row r="301" spans="1:8" x14ac:dyDescent="0.3">
      <c r="A301" t="s">
        <v>367</v>
      </c>
      <c r="B301" t="s">
        <v>367</v>
      </c>
      <c r="C301" t="s">
        <v>383</v>
      </c>
      <c r="D301" t="s">
        <v>379</v>
      </c>
      <c r="E301" t="s">
        <v>437</v>
      </c>
      <c r="F301" t="s">
        <v>396</v>
      </c>
      <c r="G301" t="s">
        <v>904</v>
      </c>
      <c r="H301" t="s">
        <v>963</v>
      </c>
    </row>
    <row r="302" spans="1:8" x14ac:dyDescent="0.3">
      <c r="A302" t="s">
        <v>368</v>
      </c>
      <c r="B302" t="s">
        <v>368</v>
      </c>
      <c r="C302" t="s">
        <v>384</v>
      </c>
      <c r="D302" t="s">
        <v>382</v>
      </c>
      <c r="E302" t="s">
        <v>439</v>
      </c>
      <c r="F302" t="s">
        <v>26</v>
      </c>
      <c r="G302" t="s">
        <v>905</v>
      </c>
      <c r="H302" t="s">
        <v>964</v>
      </c>
    </row>
    <row r="303" spans="1:8" x14ac:dyDescent="0.3">
      <c r="A303" t="s">
        <v>369</v>
      </c>
      <c r="B303" t="s">
        <v>369</v>
      </c>
      <c r="C303" t="s">
        <v>385</v>
      </c>
      <c r="D303" t="s">
        <v>383</v>
      </c>
      <c r="E303" t="s">
        <v>834</v>
      </c>
      <c r="F303" t="s">
        <v>397</v>
      </c>
      <c r="G303" t="s">
        <v>23</v>
      </c>
      <c r="H303" t="s">
        <v>412</v>
      </c>
    </row>
    <row r="304" spans="1:8" x14ac:dyDescent="0.3">
      <c r="A304" t="s">
        <v>370</v>
      </c>
      <c r="B304" t="s">
        <v>370</v>
      </c>
      <c r="C304" t="s">
        <v>386</v>
      </c>
      <c r="D304" t="s">
        <v>384</v>
      </c>
      <c r="E304" t="s">
        <v>43</v>
      </c>
      <c r="F304" t="s">
        <v>411</v>
      </c>
      <c r="G304" t="s">
        <v>421</v>
      </c>
      <c r="H304" t="s">
        <v>44</v>
      </c>
    </row>
    <row r="305" spans="1:8" x14ac:dyDescent="0.3">
      <c r="A305" t="s">
        <v>371</v>
      </c>
      <c r="B305" t="s">
        <v>371</v>
      </c>
      <c r="C305" t="s">
        <v>387</v>
      </c>
      <c r="D305" t="s">
        <v>385</v>
      </c>
      <c r="E305" t="s">
        <v>443</v>
      </c>
      <c r="F305" t="s">
        <v>399</v>
      </c>
      <c r="G305" t="s">
        <v>38</v>
      </c>
      <c r="H305" t="s">
        <v>499</v>
      </c>
    </row>
    <row r="306" spans="1:8" x14ac:dyDescent="0.3">
      <c r="A306" t="s">
        <v>372</v>
      </c>
      <c r="B306" t="s">
        <v>372</v>
      </c>
      <c r="C306" t="s">
        <v>388</v>
      </c>
      <c r="D306" t="s">
        <v>386</v>
      </c>
      <c r="E306" t="s">
        <v>445</v>
      </c>
      <c r="F306" t="s">
        <v>57</v>
      </c>
      <c r="G306" t="s">
        <v>430</v>
      </c>
      <c r="H306" t="s">
        <v>413</v>
      </c>
    </row>
    <row r="307" spans="1:8" x14ac:dyDescent="0.3">
      <c r="A307" t="s">
        <v>373</v>
      </c>
      <c r="B307" t="s">
        <v>373</v>
      </c>
      <c r="C307" t="s">
        <v>389</v>
      </c>
      <c r="D307" t="s">
        <v>387</v>
      </c>
      <c r="E307" t="s">
        <v>451</v>
      </c>
      <c r="F307" t="s">
        <v>400</v>
      </c>
      <c r="G307" t="s">
        <v>431</v>
      </c>
      <c r="H307" t="s">
        <v>414</v>
      </c>
    </row>
    <row r="308" spans="1:8" x14ac:dyDescent="0.3">
      <c r="A308" t="s">
        <v>374</v>
      </c>
      <c r="B308" t="s">
        <v>374</v>
      </c>
      <c r="C308" t="s">
        <v>390</v>
      </c>
      <c r="D308" t="s">
        <v>388</v>
      </c>
      <c r="E308" t="s">
        <v>452</v>
      </c>
      <c r="F308" t="s">
        <v>401</v>
      </c>
      <c r="G308" t="s">
        <v>906</v>
      </c>
      <c r="H308" t="s">
        <v>415</v>
      </c>
    </row>
    <row r="309" spans="1:8" x14ac:dyDescent="0.3">
      <c r="A309" t="s">
        <v>375</v>
      </c>
      <c r="B309" t="s">
        <v>375</v>
      </c>
      <c r="C309" t="s">
        <v>391</v>
      </c>
      <c r="D309" t="s">
        <v>389</v>
      </c>
      <c r="E309" t="s">
        <v>500</v>
      </c>
      <c r="F309" t="s">
        <v>404</v>
      </c>
      <c r="G309" t="s">
        <v>444</v>
      </c>
      <c r="H309" t="s">
        <v>416</v>
      </c>
    </row>
    <row r="310" spans="1:8" x14ac:dyDescent="0.3">
      <c r="A310" t="s">
        <v>376</v>
      </c>
      <c r="B310" t="s">
        <v>376</v>
      </c>
      <c r="C310" t="s">
        <v>392</v>
      </c>
      <c r="D310" t="s">
        <v>390</v>
      </c>
      <c r="E310" t="s">
        <v>458</v>
      </c>
      <c r="F310" t="s">
        <v>406</v>
      </c>
      <c r="G310" t="s">
        <v>907</v>
      </c>
      <c r="H310" t="s">
        <v>417</v>
      </c>
    </row>
    <row r="311" spans="1:8" x14ac:dyDescent="0.3">
      <c r="A311" t="s">
        <v>377</v>
      </c>
      <c r="B311" t="s">
        <v>377</v>
      </c>
      <c r="C311" t="s">
        <v>393</v>
      </c>
      <c r="D311" t="s">
        <v>391</v>
      </c>
      <c r="E311" t="s">
        <v>459</v>
      </c>
      <c r="F311" t="s">
        <v>408</v>
      </c>
      <c r="G311" t="s">
        <v>502</v>
      </c>
      <c r="H311" t="s">
        <v>41</v>
      </c>
    </row>
    <row r="312" spans="1:8" x14ac:dyDescent="0.3">
      <c r="A312" t="s">
        <v>58</v>
      </c>
      <c r="B312" t="s">
        <v>58</v>
      </c>
      <c r="C312" t="s">
        <v>394</v>
      </c>
      <c r="D312" t="s">
        <v>392</v>
      </c>
      <c r="E312" t="s">
        <v>40</v>
      </c>
      <c r="F312" t="s">
        <v>409</v>
      </c>
      <c r="G312" t="s">
        <v>447</v>
      </c>
      <c r="H312" t="s">
        <v>60</v>
      </c>
    </row>
    <row r="313" spans="1:8" x14ac:dyDescent="0.3">
      <c r="A313" t="s">
        <v>378</v>
      </c>
      <c r="B313" t="s">
        <v>378</v>
      </c>
      <c r="C313" t="s">
        <v>395</v>
      </c>
      <c r="D313" t="s">
        <v>393</v>
      </c>
      <c r="E313" t="s">
        <v>468</v>
      </c>
      <c r="F313" t="s">
        <v>391</v>
      </c>
      <c r="G313" t="s">
        <v>30</v>
      </c>
      <c r="H313" t="s">
        <v>418</v>
      </c>
    </row>
    <row r="314" spans="1:8" x14ac:dyDescent="0.3">
      <c r="A314" t="s">
        <v>379</v>
      </c>
      <c r="B314" t="s">
        <v>379</v>
      </c>
      <c r="C314" t="s">
        <v>396</v>
      </c>
      <c r="D314" t="s">
        <v>394</v>
      </c>
      <c r="E314" t="s">
        <v>501</v>
      </c>
      <c r="F314" t="s">
        <v>392</v>
      </c>
      <c r="G314" t="s">
        <v>45</v>
      </c>
      <c r="H314" t="s">
        <v>23</v>
      </c>
    </row>
    <row r="315" spans="1:8" x14ac:dyDescent="0.3">
      <c r="A315" t="s">
        <v>380</v>
      </c>
      <c r="B315" t="s">
        <v>380</v>
      </c>
      <c r="C315" t="s">
        <v>26</v>
      </c>
      <c r="D315" t="s">
        <v>395</v>
      </c>
      <c r="E315" t="s">
        <v>473</v>
      </c>
      <c r="F315" t="s">
        <v>3</v>
      </c>
      <c r="G315" t="s">
        <v>448</v>
      </c>
      <c r="H315" t="s">
        <v>421</v>
      </c>
    </row>
    <row r="316" spans="1:8" x14ac:dyDescent="0.3">
      <c r="A316" t="s">
        <v>381</v>
      </c>
      <c r="B316" t="s">
        <v>381</v>
      </c>
      <c r="C316" t="s">
        <v>397</v>
      </c>
      <c r="D316" t="s">
        <v>396</v>
      </c>
      <c r="E316" t="s">
        <v>474</v>
      </c>
      <c r="F316" t="s">
        <v>403</v>
      </c>
      <c r="G316" t="s">
        <v>450</v>
      </c>
      <c r="H316" t="s">
        <v>422</v>
      </c>
    </row>
    <row r="317" spans="1:8" x14ac:dyDescent="0.3">
      <c r="A317" t="s">
        <v>382</v>
      </c>
      <c r="B317" t="s">
        <v>382</v>
      </c>
      <c r="C317" t="s">
        <v>398</v>
      </c>
      <c r="D317" t="s">
        <v>26</v>
      </c>
      <c r="E317" t="s">
        <v>819</v>
      </c>
      <c r="F317" t="s">
        <v>407</v>
      </c>
      <c r="G317" t="s">
        <v>503</v>
      </c>
      <c r="H317" t="s">
        <v>423</v>
      </c>
    </row>
    <row r="318" spans="1:8" x14ac:dyDescent="0.3">
      <c r="A318" t="s">
        <v>383</v>
      </c>
      <c r="B318" t="s">
        <v>383</v>
      </c>
      <c r="C318" t="s">
        <v>399</v>
      </c>
      <c r="D318" t="s">
        <v>397</v>
      </c>
      <c r="E318" t="s">
        <v>480</v>
      </c>
      <c r="F318" t="s">
        <v>410</v>
      </c>
      <c r="G318" t="s">
        <v>908</v>
      </c>
      <c r="H318" t="s">
        <v>38</v>
      </c>
    </row>
    <row r="319" spans="1:8" x14ac:dyDescent="0.3">
      <c r="A319" t="s">
        <v>384</v>
      </c>
      <c r="B319" t="s">
        <v>384</v>
      </c>
      <c r="C319" t="s">
        <v>57</v>
      </c>
      <c r="D319" t="s">
        <v>398</v>
      </c>
      <c r="E319" t="s">
        <v>835</v>
      </c>
      <c r="F319" t="s">
        <v>382</v>
      </c>
      <c r="G319" t="s">
        <v>909</v>
      </c>
      <c r="H319" t="s">
        <v>426</v>
      </c>
    </row>
    <row r="320" spans="1:8" x14ac:dyDescent="0.3">
      <c r="A320" t="s">
        <v>385</v>
      </c>
      <c r="B320" t="s">
        <v>385</v>
      </c>
      <c r="C320" t="s">
        <v>400</v>
      </c>
      <c r="D320" t="s">
        <v>57</v>
      </c>
      <c r="E320" t="s">
        <v>488</v>
      </c>
      <c r="F320" t="s">
        <v>386</v>
      </c>
      <c r="G320" t="s">
        <v>455</v>
      </c>
      <c r="H320" t="s">
        <v>427</v>
      </c>
    </row>
    <row r="321" spans="1:8" x14ac:dyDescent="0.3">
      <c r="A321" t="s">
        <v>386</v>
      </c>
      <c r="B321" t="s">
        <v>386</v>
      </c>
      <c r="C321" t="s">
        <v>401</v>
      </c>
      <c r="D321" t="s">
        <v>400</v>
      </c>
      <c r="E321" t="s">
        <v>490</v>
      </c>
      <c r="F321" t="s">
        <v>387</v>
      </c>
      <c r="G321" t="s">
        <v>811</v>
      </c>
      <c r="H321" t="s">
        <v>430</v>
      </c>
    </row>
    <row r="322" spans="1:8" x14ac:dyDescent="0.3">
      <c r="A322" t="s">
        <v>387</v>
      </c>
      <c r="B322" t="s">
        <v>387</v>
      </c>
      <c r="C322" t="s">
        <v>3</v>
      </c>
      <c r="D322" t="s">
        <v>401</v>
      </c>
      <c r="E322" t="s">
        <v>496</v>
      </c>
      <c r="F322" t="s">
        <v>388</v>
      </c>
      <c r="G322" t="s">
        <v>460</v>
      </c>
      <c r="H322" t="s">
        <v>431</v>
      </c>
    </row>
    <row r="323" spans="1:8" x14ac:dyDescent="0.3">
      <c r="A323" t="s">
        <v>388</v>
      </c>
      <c r="B323" t="s">
        <v>388</v>
      </c>
      <c r="C323" t="s">
        <v>402</v>
      </c>
      <c r="D323" t="s">
        <v>3</v>
      </c>
      <c r="E323" t="s">
        <v>497</v>
      </c>
      <c r="F323" t="s">
        <v>390</v>
      </c>
      <c r="G323" t="s">
        <v>462</v>
      </c>
      <c r="H323" t="s">
        <v>56</v>
      </c>
    </row>
    <row r="324" spans="1:8" x14ac:dyDescent="0.3">
      <c r="A324" t="s">
        <v>389</v>
      </c>
      <c r="B324" t="s">
        <v>389</v>
      </c>
      <c r="C324" t="s">
        <v>403</v>
      </c>
      <c r="D324" t="s">
        <v>402</v>
      </c>
      <c r="E324" t="s">
        <v>23</v>
      </c>
      <c r="F324" t="s">
        <v>393</v>
      </c>
      <c r="G324" t="s">
        <v>42</v>
      </c>
      <c r="H324" t="s">
        <v>433</v>
      </c>
    </row>
    <row r="325" spans="1:8" x14ac:dyDescent="0.3">
      <c r="A325" t="s">
        <v>390</v>
      </c>
      <c r="B325" t="s">
        <v>390</v>
      </c>
      <c r="C325" t="s">
        <v>404</v>
      </c>
      <c r="D325" t="s">
        <v>403</v>
      </c>
      <c r="E325" t="s">
        <v>421</v>
      </c>
      <c r="F325" t="s">
        <v>394</v>
      </c>
      <c r="G325" t="s">
        <v>910</v>
      </c>
      <c r="H325" t="s">
        <v>434</v>
      </c>
    </row>
    <row r="326" spans="1:8" x14ac:dyDescent="0.3">
      <c r="A326" t="s">
        <v>391</v>
      </c>
      <c r="B326" t="s">
        <v>391</v>
      </c>
      <c r="C326" t="s">
        <v>405</v>
      </c>
      <c r="D326" t="s">
        <v>404</v>
      </c>
      <c r="E326" t="s">
        <v>422</v>
      </c>
      <c r="F326" t="s">
        <v>395</v>
      </c>
      <c r="G326" t="s">
        <v>463</v>
      </c>
      <c r="H326" t="s">
        <v>435</v>
      </c>
    </row>
    <row r="327" spans="1:8" x14ac:dyDescent="0.3">
      <c r="A327" t="s">
        <v>392</v>
      </c>
      <c r="B327" t="s">
        <v>392</v>
      </c>
      <c r="C327" t="s">
        <v>406</v>
      </c>
      <c r="D327" t="s">
        <v>405</v>
      </c>
      <c r="E327" t="s">
        <v>38</v>
      </c>
      <c r="F327" t="s">
        <v>398</v>
      </c>
      <c r="G327" t="s">
        <v>465</v>
      </c>
      <c r="H327" t="s">
        <v>436</v>
      </c>
    </row>
    <row r="328" spans="1:8" x14ac:dyDescent="0.3">
      <c r="A328" t="s">
        <v>393</v>
      </c>
      <c r="B328" t="s">
        <v>393</v>
      </c>
      <c r="C328" t="s">
        <v>407</v>
      </c>
      <c r="D328" t="s">
        <v>406</v>
      </c>
      <c r="E328" t="s">
        <v>428</v>
      </c>
      <c r="F328" t="s">
        <v>402</v>
      </c>
      <c r="G328" t="s">
        <v>467</v>
      </c>
      <c r="H328" t="s">
        <v>437</v>
      </c>
    </row>
    <row r="329" spans="1:8" x14ac:dyDescent="0.3">
      <c r="A329" t="s">
        <v>394</v>
      </c>
      <c r="B329" t="s">
        <v>394</v>
      </c>
      <c r="C329" t="s">
        <v>408</v>
      </c>
      <c r="D329" t="s">
        <v>407</v>
      </c>
      <c r="E329" t="s">
        <v>429</v>
      </c>
      <c r="F329" t="s">
        <v>405</v>
      </c>
      <c r="G329" t="s">
        <v>469</v>
      </c>
      <c r="H329" t="s">
        <v>438</v>
      </c>
    </row>
    <row r="330" spans="1:8" x14ac:dyDescent="0.3">
      <c r="A330" t="s">
        <v>395</v>
      </c>
      <c r="B330" t="s">
        <v>395</v>
      </c>
      <c r="C330" t="s">
        <v>409</v>
      </c>
      <c r="D330" t="s">
        <v>408</v>
      </c>
      <c r="E330" t="s">
        <v>430</v>
      </c>
      <c r="F330" t="s">
        <v>44</v>
      </c>
      <c r="G330" t="s">
        <v>470</v>
      </c>
      <c r="H330" t="s">
        <v>439</v>
      </c>
    </row>
    <row r="331" spans="1:8" x14ac:dyDescent="0.3">
      <c r="A331" t="s">
        <v>396</v>
      </c>
      <c r="B331" t="s">
        <v>396</v>
      </c>
      <c r="C331" t="s">
        <v>410</v>
      </c>
      <c r="D331" t="s">
        <v>409</v>
      </c>
      <c r="E331" t="s">
        <v>431</v>
      </c>
      <c r="F331" t="s">
        <v>499</v>
      </c>
      <c r="G331" t="s">
        <v>475</v>
      </c>
      <c r="H331" t="s">
        <v>440</v>
      </c>
    </row>
    <row r="332" spans="1:8" x14ac:dyDescent="0.3">
      <c r="A332" t="s">
        <v>26</v>
      </c>
      <c r="B332" t="s">
        <v>26</v>
      </c>
      <c r="C332" t="s">
        <v>411</v>
      </c>
      <c r="D332" t="s">
        <v>410</v>
      </c>
      <c r="E332" t="s">
        <v>435</v>
      </c>
      <c r="F332" t="s">
        <v>413</v>
      </c>
      <c r="G332" t="s">
        <v>476</v>
      </c>
      <c r="H332" t="s">
        <v>441</v>
      </c>
    </row>
    <row r="333" spans="1:8" x14ac:dyDescent="0.3">
      <c r="A333" t="s">
        <v>397</v>
      </c>
      <c r="B333" t="s">
        <v>397</v>
      </c>
      <c r="C333" t="s">
        <v>412</v>
      </c>
      <c r="D333" t="s">
        <v>411</v>
      </c>
      <c r="E333" t="s">
        <v>441</v>
      </c>
      <c r="F333" t="s">
        <v>414</v>
      </c>
      <c r="G333" t="s">
        <v>37</v>
      </c>
      <c r="H333" t="s">
        <v>43</v>
      </c>
    </row>
    <row r="334" spans="1:8" x14ac:dyDescent="0.3">
      <c r="A334" t="s">
        <v>398</v>
      </c>
      <c r="B334" t="s">
        <v>398</v>
      </c>
      <c r="C334" t="s">
        <v>44</v>
      </c>
      <c r="D334" t="s">
        <v>412</v>
      </c>
      <c r="E334" t="s">
        <v>502</v>
      </c>
      <c r="F334" t="s">
        <v>416</v>
      </c>
      <c r="G334" t="s">
        <v>911</v>
      </c>
      <c r="H334" t="s">
        <v>443</v>
      </c>
    </row>
    <row r="335" spans="1:8" x14ac:dyDescent="0.3">
      <c r="A335" t="s">
        <v>399</v>
      </c>
      <c r="B335" t="s">
        <v>399</v>
      </c>
      <c r="C335" t="s">
        <v>413</v>
      </c>
      <c r="D335" t="s">
        <v>44</v>
      </c>
      <c r="E335" t="s">
        <v>447</v>
      </c>
      <c r="F335" t="s">
        <v>41</v>
      </c>
      <c r="G335" t="s">
        <v>912</v>
      </c>
      <c r="H335" t="s">
        <v>445</v>
      </c>
    </row>
    <row r="336" spans="1:8" x14ac:dyDescent="0.3">
      <c r="A336" t="s">
        <v>57</v>
      </c>
      <c r="B336" t="s">
        <v>57</v>
      </c>
      <c r="C336" t="s">
        <v>414</v>
      </c>
      <c r="D336" t="s">
        <v>413</v>
      </c>
      <c r="E336" t="s">
        <v>30</v>
      </c>
      <c r="F336" t="s">
        <v>60</v>
      </c>
      <c r="G336" t="s">
        <v>478</v>
      </c>
      <c r="H336" t="s">
        <v>502</v>
      </c>
    </row>
    <row r="337" spans="1:8" x14ac:dyDescent="0.3">
      <c r="A337" t="s">
        <v>400</v>
      </c>
      <c r="B337" t="s">
        <v>400</v>
      </c>
      <c r="C337" t="s">
        <v>415</v>
      </c>
      <c r="D337" t="s">
        <v>414</v>
      </c>
      <c r="E337" t="s">
        <v>45</v>
      </c>
      <c r="F337" t="s">
        <v>423</v>
      </c>
      <c r="G337" t="s">
        <v>479</v>
      </c>
      <c r="H337" t="s">
        <v>447</v>
      </c>
    </row>
    <row r="338" spans="1:8" x14ac:dyDescent="0.3">
      <c r="A338" t="s">
        <v>401</v>
      </c>
      <c r="B338" t="s">
        <v>401</v>
      </c>
      <c r="C338" t="s">
        <v>416</v>
      </c>
      <c r="D338" t="s">
        <v>415</v>
      </c>
      <c r="E338" t="s">
        <v>448</v>
      </c>
      <c r="F338" t="s">
        <v>426</v>
      </c>
      <c r="G338" t="s">
        <v>481</v>
      </c>
      <c r="H338" t="s">
        <v>30</v>
      </c>
    </row>
    <row r="339" spans="1:8" x14ac:dyDescent="0.3">
      <c r="A339" t="s">
        <v>3</v>
      </c>
      <c r="B339" t="s">
        <v>3</v>
      </c>
      <c r="C339" t="s">
        <v>417</v>
      </c>
      <c r="D339" t="s">
        <v>416</v>
      </c>
      <c r="E339" t="s">
        <v>450</v>
      </c>
      <c r="F339" t="s">
        <v>56</v>
      </c>
      <c r="G339" t="s">
        <v>482</v>
      </c>
      <c r="H339" t="s">
        <v>45</v>
      </c>
    </row>
    <row r="340" spans="1:8" x14ac:dyDescent="0.3">
      <c r="A340" t="s">
        <v>402</v>
      </c>
      <c r="B340" t="s">
        <v>402</v>
      </c>
      <c r="C340" t="s">
        <v>41</v>
      </c>
      <c r="D340" t="s">
        <v>417</v>
      </c>
      <c r="E340" t="s">
        <v>810</v>
      </c>
      <c r="F340" t="s">
        <v>436</v>
      </c>
      <c r="G340" t="s">
        <v>483</v>
      </c>
      <c r="H340" t="s">
        <v>448</v>
      </c>
    </row>
    <row r="341" spans="1:8" x14ac:dyDescent="0.3">
      <c r="A341" t="s">
        <v>403</v>
      </c>
      <c r="B341" t="s">
        <v>403</v>
      </c>
      <c r="C341" t="s">
        <v>60</v>
      </c>
      <c r="D341" t="s">
        <v>41</v>
      </c>
      <c r="E341" t="s">
        <v>503</v>
      </c>
      <c r="F341" t="s">
        <v>439</v>
      </c>
      <c r="G341" t="s">
        <v>485</v>
      </c>
      <c r="H341" t="s">
        <v>449</v>
      </c>
    </row>
    <row r="342" spans="1:8" x14ac:dyDescent="0.3">
      <c r="A342" t="s">
        <v>404</v>
      </c>
      <c r="B342" t="s">
        <v>404</v>
      </c>
      <c r="C342" t="s">
        <v>418</v>
      </c>
      <c r="D342" t="s">
        <v>60</v>
      </c>
      <c r="E342" t="s">
        <v>455</v>
      </c>
      <c r="F342" t="s">
        <v>43</v>
      </c>
      <c r="G342" t="s">
        <v>21</v>
      </c>
      <c r="H342" t="s">
        <v>450</v>
      </c>
    </row>
    <row r="343" spans="1:8" x14ac:dyDescent="0.3">
      <c r="A343" t="s">
        <v>405</v>
      </c>
      <c r="B343" t="s">
        <v>405</v>
      </c>
      <c r="C343" t="s">
        <v>23</v>
      </c>
      <c r="D343" t="s">
        <v>418</v>
      </c>
      <c r="E343" t="s">
        <v>456</v>
      </c>
      <c r="F343" t="s">
        <v>442</v>
      </c>
      <c r="G343" t="s">
        <v>487</v>
      </c>
      <c r="H343" t="s">
        <v>451</v>
      </c>
    </row>
    <row r="344" spans="1:8" x14ac:dyDescent="0.3">
      <c r="A344" t="s">
        <v>406</v>
      </c>
      <c r="B344" t="s">
        <v>406</v>
      </c>
      <c r="C344" t="s">
        <v>419</v>
      </c>
      <c r="D344" t="s">
        <v>23</v>
      </c>
      <c r="E344" t="s">
        <v>460</v>
      </c>
      <c r="F344" t="s">
        <v>443</v>
      </c>
      <c r="G344" t="s">
        <v>491</v>
      </c>
      <c r="H344" t="s">
        <v>452</v>
      </c>
    </row>
    <row r="345" spans="1:8" x14ac:dyDescent="0.3">
      <c r="A345" t="s">
        <v>407</v>
      </c>
      <c r="B345" t="s">
        <v>407</v>
      </c>
      <c r="C345" t="s">
        <v>420</v>
      </c>
      <c r="D345" t="s">
        <v>419</v>
      </c>
      <c r="E345" t="s">
        <v>42</v>
      </c>
      <c r="F345" t="s">
        <v>445</v>
      </c>
      <c r="G345" t="s">
        <v>492</v>
      </c>
      <c r="H345" t="s">
        <v>500</v>
      </c>
    </row>
    <row r="346" spans="1:8" x14ac:dyDescent="0.3">
      <c r="A346" t="s">
        <v>408</v>
      </c>
      <c r="B346" t="s">
        <v>408</v>
      </c>
      <c r="C346" t="s">
        <v>421</v>
      </c>
      <c r="D346" t="s">
        <v>420</v>
      </c>
      <c r="E346" t="s">
        <v>464</v>
      </c>
      <c r="F346" t="s">
        <v>452</v>
      </c>
      <c r="G346" t="s">
        <v>493</v>
      </c>
      <c r="H346" t="s">
        <v>503</v>
      </c>
    </row>
    <row r="347" spans="1:8" x14ac:dyDescent="0.3">
      <c r="A347" t="s">
        <v>409</v>
      </c>
      <c r="B347" t="s">
        <v>409</v>
      </c>
      <c r="C347" t="s">
        <v>422</v>
      </c>
      <c r="D347" t="s">
        <v>421</v>
      </c>
      <c r="E347" t="s">
        <v>465</v>
      </c>
      <c r="F347" t="s">
        <v>459</v>
      </c>
      <c r="G347" t="s">
        <v>494</v>
      </c>
      <c r="H347" t="s">
        <v>453</v>
      </c>
    </row>
    <row r="348" spans="1:8" x14ac:dyDescent="0.3">
      <c r="A348" t="s">
        <v>410</v>
      </c>
      <c r="B348" t="s">
        <v>410</v>
      </c>
      <c r="C348" t="s">
        <v>423</v>
      </c>
      <c r="D348" t="s">
        <v>422</v>
      </c>
      <c r="E348" t="s">
        <v>466</v>
      </c>
      <c r="F348" t="s">
        <v>40</v>
      </c>
      <c r="G348" t="s">
        <v>495</v>
      </c>
      <c r="H348" t="s">
        <v>455</v>
      </c>
    </row>
    <row r="349" spans="1:8" x14ac:dyDescent="0.3">
      <c r="A349" t="s">
        <v>411</v>
      </c>
      <c r="B349" t="s">
        <v>411</v>
      </c>
      <c r="C349" t="s">
        <v>38</v>
      </c>
      <c r="D349" t="s">
        <v>423</v>
      </c>
      <c r="E349" t="s">
        <v>467</v>
      </c>
      <c r="F349" t="s">
        <v>468</v>
      </c>
      <c r="G349" t="s">
        <v>28</v>
      </c>
      <c r="H349" t="s">
        <v>456</v>
      </c>
    </row>
    <row r="350" spans="1:8" x14ac:dyDescent="0.3">
      <c r="A350" t="s">
        <v>412</v>
      </c>
      <c r="B350" t="s">
        <v>412</v>
      </c>
      <c r="C350" t="s">
        <v>424</v>
      </c>
      <c r="D350" t="s">
        <v>38</v>
      </c>
      <c r="E350" t="s">
        <v>469</v>
      </c>
      <c r="F350" t="s">
        <v>501</v>
      </c>
      <c r="G350" t="s">
        <v>913</v>
      </c>
      <c r="H350" t="s">
        <v>457</v>
      </c>
    </row>
    <row r="351" spans="1:8" x14ac:dyDescent="0.3">
      <c r="A351" t="s">
        <v>44</v>
      </c>
      <c r="B351" t="s">
        <v>44</v>
      </c>
      <c r="C351" t="s">
        <v>425</v>
      </c>
      <c r="D351" t="s">
        <v>424</v>
      </c>
      <c r="E351" t="s">
        <v>470</v>
      </c>
      <c r="F351" t="s">
        <v>473</v>
      </c>
      <c r="G351" t="s">
        <v>914</v>
      </c>
      <c r="H351" t="s">
        <v>458</v>
      </c>
    </row>
    <row r="352" spans="1:8" x14ac:dyDescent="0.3">
      <c r="A352" t="s">
        <v>413</v>
      </c>
      <c r="B352" t="s">
        <v>413</v>
      </c>
      <c r="C352" t="s">
        <v>426</v>
      </c>
      <c r="D352" t="s">
        <v>426</v>
      </c>
      <c r="E352" t="s">
        <v>472</v>
      </c>
      <c r="F352" t="s">
        <v>474</v>
      </c>
      <c r="G352" t="s">
        <v>512</v>
      </c>
      <c r="H352" t="s">
        <v>459</v>
      </c>
    </row>
    <row r="353" spans="1:8" x14ac:dyDescent="0.3">
      <c r="A353" t="s">
        <v>414</v>
      </c>
      <c r="B353" t="s">
        <v>414</v>
      </c>
      <c r="C353" t="s">
        <v>427</v>
      </c>
      <c r="D353" t="s">
        <v>427</v>
      </c>
      <c r="E353" t="s">
        <v>475</v>
      </c>
      <c r="F353" t="s">
        <v>477</v>
      </c>
      <c r="G353" t="s">
        <v>915</v>
      </c>
      <c r="H353" t="s">
        <v>460</v>
      </c>
    </row>
    <row r="354" spans="1:8" x14ac:dyDescent="0.3">
      <c r="A354" t="s">
        <v>415</v>
      </c>
      <c r="B354" t="s">
        <v>415</v>
      </c>
      <c r="C354" t="s">
        <v>428</v>
      </c>
      <c r="D354" t="s">
        <v>428</v>
      </c>
      <c r="E354" t="s">
        <v>37</v>
      </c>
      <c r="F354" t="s">
        <v>480</v>
      </c>
      <c r="G354" t="s">
        <v>514</v>
      </c>
      <c r="H354" t="s">
        <v>461</v>
      </c>
    </row>
    <row r="355" spans="1:8" x14ac:dyDescent="0.3">
      <c r="A355" t="s">
        <v>416</v>
      </c>
      <c r="B355" t="s">
        <v>416</v>
      </c>
      <c r="C355" t="s">
        <v>429</v>
      </c>
      <c r="D355" t="s">
        <v>429</v>
      </c>
      <c r="E355" t="s">
        <v>478</v>
      </c>
      <c r="F355" t="s">
        <v>488</v>
      </c>
      <c r="G355" t="s">
        <v>916</v>
      </c>
      <c r="H355" t="s">
        <v>42</v>
      </c>
    </row>
    <row r="356" spans="1:8" x14ac:dyDescent="0.3">
      <c r="A356" t="s">
        <v>417</v>
      </c>
      <c r="B356" t="s">
        <v>417</v>
      </c>
      <c r="C356" t="s">
        <v>430</v>
      </c>
      <c r="D356" t="s">
        <v>430</v>
      </c>
      <c r="E356" t="s">
        <v>481</v>
      </c>
      <c r="F356" t="s">
        <v>490</v>
      </c>
      <c r="G356" t="s">
        <v>516</v>
      </c>
      <c r="H356" t="s">
        <v>463</v>
      </c>
    </row>
    <row r="357" spans="1:8" x14ac:dyDescent="0.3">
      <c r="A357" t="s">
        <v>41</v>
      </c>
      <c r="B357" t="s">
        <v>41</v>
      </c>
      <c r="C357" t="s">
        <v>431</v>
      </c>
      <c r="D357" t="s">
        <v>431</v>
      </c>
      <c r="E357" t="s">
        <v>482</v>
      </c>
      <c r="F357" t="s">
        <v>496</v>
      </c>
      <c r="G357" t="s">
        <v>517</v>
      </c>
      <c r="H357" t="s">
        <v>464</v>
      </c>
    </row>
    <row r="358" spans="1:8" x14ac:dyDescent="0.3">
      <c r="A358" t="s">
        <v>60</v>
      </c>
      <c r="B358" t="s">
        <v>60</v>
      </c>
      <c r="C358" t="s">
        <v>56</v>
      </c>
      <c r="D358" t="s">
        <v>56</v>
      </c>
      <c r="E358" t="s">
        <v>483</v>
      </c>
      <c r="F358" t="s">
        <v>497</v>
      </c>
      <c r="G358" t="s">
        <v>522</v>
      </c>
      <c r="H358" t="s">
        <v>465</v>
      </c>
    </row>
    <row r="359" spans="1:8" x14ac:dyDescent="0.3">
      <c r="A359" t="s">
        <v>418</v>
      </c>
      <c r="B359" t="s">
        <v>418</v>
      </c>
      <c r="C359" t="s">
        <v>432</v>
      </c>
      <c r="D359" t="s">
        <v>432</v>
      </c>
      <c r="E359" t="s">
        <v>484</v>
      </c>
      <c r="F359" t="s">
        <v>23</v>
      </c>
      <c r="G359" t="s">
        <v>523</v>
      </c>
      <c r="H359" t="s">
        <v>466</v>
      </c>
    </row>
    <row r="360" spans="1:8" x14ac:dyDescent="0.3">
      <c r="A360" t="s">
        <v>23</v>
      </c>
      <c r="B360" t="s">
        <v>23</v>
      </c>
      <c r="C360" t="s">
        <v>433</v>
      </c>
      <c r="D360" t="s">
        <v>433</v>
      </c>
      <c r="E360" t="s">
        <v>485</v>
      </c>
      <c r="F360" t="s">
        <v>421</v>
      </c>
      <c r="G360" t="s">
        <v>526</v>
      </c>
      <c r="H360" t="s">
        <v>40</v>
      </c>
    </row>
    <row r="361" spans="1:8" x14ac:dyDescent="0.3">
      <c r="A361" t="s">
        <v>419</v>
      </c>
      <c r="B361" t="s">
        <v>419</v>
      </c>
      <c r="C361" t="s">
        <v>434</v>
      </c>
      <c r="D361" t="s">
        <v>434</v>
      </c>
      <c r="E361" t="s">
        <v>21</v>
      </c>
      <c r="F361" t="s">
        <v>422</v>
      </c>
      <c r="G361" t="s">
        <v>511</v>
      </c>
      <c r="H361" t="s">
        <v>467</v>
      </c>
    </row>
    <row r="362" spans="1:8" x14ac:dyDescent="0.3">
      <c r="A362" t="s">
        <v>420</v>
      </c>
      <c r="B362" t="s">
        <v>420</v>
      </c>
      <c r="C362" t="s">
        <v>435</v>
      </c>
      <c r="D362" t="s">
        <v>435</v>
      </c>
      <c r="E362" t="s">
        <v>487</v>
      </c>
      <c r="F362" t="s">
        <v>38</v>
      </c>
      <c r="G362" t="s">
        <v>528</v>
      </c>
      <c r="H362" t="s">
        <v>468</v>
      </c>
    </row>
    <row r="363" spans="1:8" x14ac:dyDescent="0.3">
      <c r="A363" t="s">
        <v>421</v>
      </c>
      <c r="B363" t="s">
        <v>421</v>
      </c>
      <c r="C363" t="s">
        <v>436</v>
      </c>
      <c r="D363" t="s">
        <v>436</v>
      </c>
      <c r="E363" t="s">
        <v>491</v>
      </c>
      <c r="F363" t="s">
        <v>430</v>
      </c>
      <c r="G363" t="s">
        <v>917</v>
      </c>
      <c r="H363" t="s">
        <v>469</v>
      </c>
    </row>
    <row r="364" spans="1:8" x14ac:dyDescent="0.3">
      <c r="A364" t="s">
        <v>422</v>
      </c>
      <c r="B364" t="s">
        <v>422</v>
      </c>
      <c r="C364" t="s">
        <v>437</v>
      </c>
      <c r="D364" t="s">
        <v>437</v>
      </c>
      <c r="E364" t="s">
        <v>493</v>
      </c>
      <c r="F364" t="s">
        <v>431</v>
      </c>
      <c r="G364" t="s">
        <v>534</v>
      </c>
      <c r="H364" t="s">
        <v>470</v>
      </c>
    </row>
    <row r="365" spans="1:8" x14ac:dyDescent="0.3">
      <c r="A365" t="s">
        <v>423</v>
      </c>
      <c r="B365" t="s">
        <v>423</v>
      </c>
      <c r="C365" t="s">
        <v>438</v>
      </c>
      <c r="D365" t="s">
        <v>438</v>
      </c>
      <c r="E365" t="s">
        <v>494</v>
      </c>
      <c r="F365" t="s">
        <v>435</v>
      </c>
      <c r="G365" t="s">
        <v>535</v>
      </c>
      <c r="H365" t="s">
        <v>471</v>
      </c>
    </row>
    <row r="366" spans="1:8" x14ac:dyDescent="0.3">
      <c r="A366" t="s">
        <v>38</v>
      </c>
      <c r="B366" t="s">
        <v>38</v>
      </c>
      <c r="C366" t="s">
        <v>439</v>
      </c>
      <c r="D366" t="s">
        <v>439</v>
      </c>
      <c r="E366" t="s">
        <v>495</v>
      </c>
      <c r="F366" t="s">
        <v>444</v>
      </c>
      <c r="G366" t="s">
        <v>918</v>
      </c>
      <c r="H366" t="s">
        <v>472</v>
      </c>
    </row>
    <row r="367" spans="1:8" x14ac:dyDescent="0.3">
      <c r="A367" t="s">
        <v>424</v>
      </c>
      <c r="B367" t="s">
        <v>424</v>
      </c>
      <c r="C367" t="s">
        <v>440</v>
      </c>
      <c r="D367" t="s">
        <v>440</v>
      </c>
      <c r="E367" t="s">
        <v>28</v>
      </c>
      <c r="F367" t="s">
        <v>447</v>
      </c>
      <c r="G367" t="s">
        <v>587</v>
      </c>
      <c r="H367" t="s">
        <v>475</v>
      </c>
    </row>
    <row r="368" spans="1:8" x14ac:dyDescent="0.3">
      <c r="A368" t="s">
        <v>425</v>
      </c>
      <c r="B368" t="s">
        <v>425</v>
      </c>
      <c r="C368" t="s">
        <v>441</v>
      </c>
      <c r="D368" t="s">
        <v>441</v>
      </c>
      <c r="E368" t="s">
        <v>506</v>
      </c>
      <c r="F368" t="s">
        <v>30</v>
      </c>
      <c r="G368" t="s">
        <v>536</v>
      </c>
      <c r="H368" t="s">
        <v>476</v>
      </c>
    </row>
    <row r="369" spans="1:8" x14ac:dyDescent="0.3">
      <c r="A369" t="s">
        <v>426</v>
      </c>
      <c r="B369" t="s">
        <v>426</v>
      </c>
      <c r="C369" t="s">
        <v>43</v>
      </c>
      <c r="D369" t="s">
        <v>43</v>
      </c>
      <c r="E369" t="s">
        <v>507</v>
      </c>
      <c r="F369" t="s">
        <v>45</v>
      </c>
      <c r="G369" t="s">
        <v>539</v>
      </c>
      <c r="H369" t="s">
        <v>477</v>
      </c>
    </row>
    <row r="370" spans="1:8" x14ac:dyDescent="0.3">
      <c r="A370" t="s">
        <v>427</v>
      </c>
      <c r="B370" t="s">
        <v>427</v>
      </c>
      <c r="C370" t="s">
        <v>442</v>
      </c>
      <c r="D370" t="s">
        <v>442</v>
      </c>
      <c r="E370" t="s">
        <v>512</v>
      </c>
      <c r="F370" t="s">
        <v>503</v>
      </c>
      <c r="G370" t="s">
        <v>540</v>
      </c>
      <c r="H370" t="s">
        <v>37</v>
      </c>
    </row>
    <row r="371" spans="1:8" x14ac:dyDescent="0.3">
      <c r="A371" t="s">
        <v>428</v>
      </c>
      <c r="B371" t="s">
        <v>428</v>
      </c>
      <c r="C371" t="s">
        <v>443</v>
      </c>
      <c r="D371" t="s">
        <v>443</v>
      </c>
      <c r="E371" t="s">
        <v>513</v>
      </c>
      <c r="F371" t="s">
        <v>455</v>
      </c>
      <c r="G371" t="s">
        <v>919</v>
      </c>
      <c r="H371" t="s">
        <v>478</v>
      </c>
    </row>
    <row r="372" spans="1:8" x14ac:dyDescent="0.3">
      <c r="A372" t="s">
        <v>429</v>
      </c>
      <c r="B372" t="s">
        <v>429</v>
      </c>
      <c r="C372" t="s">
        <v>444</v>
      </c>
      <c r="D372" t="s">
        <v>445</v>
      </c>
      <c r="E372" t="s">
        <v>514</v>
      </c>
      <c r="F372" t="s">
        <v>456</v>
      </c>
      <c r="G372" t="s">
        <v>852</v>
      </c>
      <c r="H372" t="s">
        <v>479</v>
      </c>
    </row>
    <row r="373" spans="1:8" x14ac:dyDescent="0.3">
      <c r="A373" t="s">
        <v>430</v>
      </c>
      <c r="B373" t="s">
        <v>430</v>
      </c>
      <c r="C373" t="s">
        <v>445</v>
      </c>
      <c r="D373" t="s">
        <v>446</v>
      </c>
      <c r="E373" t="s">
        <v>517</v>
      </c>
      <c r="F373" t="s">
        <v>42</v>
      </c>
      <c r="G373" t="s">
        <v>545</v>
      </c>
      <c r="H373" t="s">
        <v>480</v>
      </c>
    </row>
    <row r="374" spans="1:8" x14ac:dyDescent="0.3">
      <c r="A374" t="s">
        <v>431</v>
      </c>
      <c r="B374" t="s">
        <v>431</v>
      </c>
      <c r="C374" t="s">
        <v>446</v>
      </c>
      <c r="D374" t="s">
        <v>447</v>
      </c>
      <c r="E374" t="s">
        <v>520</v>
      </c>
      <c r="F374" t="s">
        <v>465</v>
      </c>
      <c r="G374" t="s">
        <v>920</v>
      </c>
      <c r="H374" t="s">
        <v>481</v>
      </c>
    </row>
    <row r="375" spans="1:8" x14ac:dyDescent="0.3">
      <c r="A375" t="s">
        <v>56</v>
      </c>
      <c r="B375" t="s">
        <v>56</v>
      </c>
      <c r="C375" t="s">
        <v>447</v>
      </c>
      <c r="D375" t="s">
        <v>30</v>
      </c>
      <c r="E375" t="s">
        <v>522</v>
      </c>
      <c r="F375" t="s">
        <v>467</v>
      </c>
      <c r="G375" t="s">
        <v>546</v>
      </c>
      <c r="H375" t="s">
        <v>482</v>
      </c>
    </row>
    <row r="376" spans="1:8" x14ac:dyDescent="0.3">
      <c r="A376" t="s">
        <v>432</v>
      </c>
      <c r="B376" t="s">
        <v>432</v>
      </c>
      <c r="C376" t="s">
        <v>30</v>
      </c>
      <c r="D376" t="s">
        <v>45</v>
      </c>
      <c r="E376" t="s">
        <v>523</v>
      </c>
      <c r="F376" t="s">
        <v>470</v>
      </c>
      <c r="G376" t="s">
        <v>547</v>
      </c>
      <c r="H376" t="s">
        <v>483</v>
      </c>
    </row>
    <row r="377" spans="1:8" x14ac:dyDescent="0.3">
      <c r="A377" t="s">
        <v>433</v>
      </c>
      <c r="B377" t="s">
        <v>433</v>
      </c>
      <c r="C377" t="s">
        <v>45</v>
      </c>
      <c r="D377" t="s">
        <v>450</v>
      </c>
      <c r="E377" t="s">
        <v>524</v>
      </c>
      <c r="F377" t="s">
        <v>475</v>
      </c>
      <c r="G377" t="s">
        <v>921</v>
      </c>
      <c r="H377" t="s">
        <v>485</v>
      </c>
    </row>
    <row r="378" spans="1:8" x14ac:dyDescent="0.3">
      <c r="A378" t="s">
        <v>434</v>
      </c>
      <c r="B378" t="s">
        <v>434</v>
      </c>
      <c r="C378" t="s">
        <v>448</v>
      </c>
      <c r="D378" t="s">
        <v>451</v>
      </c>
      <c r="E378" t="s">
        <v>509</v>
      </c>
      <c r="F378" t="s">
        <v>37</v>
      </c>
      <c r="G378" t="s">
        <v>549</v>
      </c>
      <c r="H378" t="s">
        <v>21</v>
      </c>
    </row>
    <row r="379" spans="1:8" x14ac:dyDescent="0.3">
      <c r="A379" t="s">
        <v>435</v>
      </c>
      <c r="B379" t="s">
        <v>435</v>
      </c>
      <c r="C379" t="s">
        <v>449</v>
      </c>
      <c r="D379" t="s">
        <v>452</v>
      </c>
      <c r="E379" t="s">
        <v>510</v>
      </c>
      <c r="F379" t="s">
        <v>478</v>
      </c>
      <c r="G379" t="s">
        <v>552</v>
      </c>
      <c r="H379" t="s">
        <v>486</v>
      </c>
    </row>
    <row r="380" spans="1:8" x14ac:dyDescent="0.3">
      <c r="A380" t="s">
        <v>436</v>
      </c>
      <c r="B380" t="s">
        <v>436</v>
      </c>
      <c r="C380" t="s">
        <v>450</v>
      </c>
      <c r="D380" t="s">
        <v>453</v>
      </c>
      <c r="E380" t="s">
        <v>511</v>
      </c>
      <c r="F380" t="s">
        <v>481</v>
      </c>
      <c r="G380" t="s">
        <v>553</v>
      </c>
      <c r="H380" t="s">
        <v>487</v>
      </c>
    </row>
    <row r="381" spans="1:8" x14ac:dyDescent="0.3">
      <c r="A381" t="s">
        <v>437</v>
      </c>
      <c r="B381" t="s">
        <v>437</v>
      </c>
      <c r="C381" t="s">
        <v>451</v>
      </c>
      <c r="D381" t="s">
        <v>454</v>
      </c>
      <c r="E381" t="s">
        <v>527</v>
      </c>
      <c r="F381" t="s">
        <v>482</v>
      </c>
      <c r="G381" t="s">
        <v>554</v>
      </c>
      <c r="H381" t="s">
        <v>488</v>
      </c>
    </row>
    <row r="382" spans="1:8" x14ac:dyDescent="0.3">
      <c r="A382" t="s">
        <v>438</v>
      </c>
      <c r="B382" t="s">
        <v>438</v>
      </c>
      <c r="C382" t="s">
        <v>452</v>
      </c>
      <c r="D382" t="s">
        <v>455</v>
      </c>
      <c r="E382" t="s">
        <v>518</v>
      </c>
      <c r="F382" t="s">
        <v>483</v>
      </c>
      <c r="G382" t="s">
        <v>555</v>
      </c>
      <c r="H382" t="s">
        <v>490</v>
      </c>
    </row>
    <row r="383" spans="1:8" x14ac:dyDescent="0.3">
      <c r="A383" t="s">
        <v>439</v>
      </c>
      <c r="B383" t="s">
        <v>439</v>
      </c>
      <c r="C383" t="s">
        <v>453</v>
      </c>
      <c r="D383" t="s">
        <v>456</v>
      </c>
      <c r="E383" t="s">
        <v>519</v>
      </c>
      <c r="F383" t="s">
        <v>484</v>
      </c>
      <c r="G383" t="s">
        <v>557</v>
      </c>
      <c r="H383" t="s">
        <v>491</v>
      </c>
    </row>
    <row r="384" spans="1:8" x14ac:dyDescent="0.3">
      <c r="A384" t="s">
        <v>440</v>
      </c>
      <c r="B384" t="s">
        <v>440</v>
      </c>
      <c r="C384" t="s">
        <v>454</v>
      </c>
      <c r="D384" t="s">
        <v>457</v>
      </c>
      <c r="E384" t="s">
        <v>521</v>
      </c>
      <c r="F384" t="s">
        <v>21</v>
      </c>
      <c r="G384" t="s">
        <v>837</v>
      </c>
      <c r="H384" t="s">
        <v>492</v>
      </c>
    </row>
    <row r="385" spans="1:8" x14ac:dyDescent="0.3">
      <c r="A385" t="s">
        <v>441</v>
      </c>
      <c r="B385" t="s">
        <v>441</v>
      </c>
      <c r="C385" t="s">
        <v>455</v>
      </c>
      <c r="D385" t="s">
        <v>458</v>
      </c>
      <c r="E385" t="s">
        <v>836</v>
      </c>
      <c r="F385" t="s">
        <v>487</v>
      </c>
      <c r="G385" t="s">
        <v>804</v>
      </c>
      <c r="H385" t="s">
        <v>493</v>
      </c>
    </row>
    <row r="386" spans="1:8" x14ac:dyDescent="0.3">
      <c r="A386" t="s">
        <v>43</v>
      </c>
      <c r="B386" t="s">
        <v>43</v>
      </c>
      <c r="C386" t="s">
        <v>456</v>
      </c>
      <c r="D386" t="s">
        <v>459</v>
      </c>
      <c r="E386" t="s">
        <v>528</v>
      </c>
      <c r="F386" t="s">
        <v>491</v>
      </c>
      <c r="G386" t="s">
        <v>588</v>
      </c>
      <c r="H386" t="s">
        <v>495</v>
      </c>
    </row>
    <row r="387" spans="1:8" x14ac:dyDescent="0.3">
      <c r="A387" t="s">
        <v>442</v>
      </c>
      <c r="B387" t="s">
        <v>442</v>
      </c>
      <c r="C387" t="s">
        <v>457</v>
      </c>
      <c r="D387" t="s">
        <v>460</v>
      </c>
      <c r="E387" t="s">
        <v>530</v>
      </c>
      <c r="F387" t="s">
        <v>492</v>
      </c>
      <c r="G387" t="s">
        <v>572</v>
      </c>
      <c r="H387" t="s">
        <v>496</v>
      </c>
    </row>
    <row r="388" spans="1:8" x14ac:dyDescent="0.3">
      <c r="A388" t="s">
        <v>443</v>
      </c>
      <c r="B388" t="s">
        <v>443</v>
      </c>
      <c r="C388" t="s">
        <v>458</v>
      </c>
      <c r="D388" t="s">
        <v>461</v>
      </c>
      <c r="E388" t="s">
        <v>534</v>
      </c>
      <c r="F388" t="s">
        <v>493</v>
      </c>
      <c r="G388" t="s">
        <v>573</v>
      </c>
      <c r="H388" t="s">
        <v>497</v>
      </c>
    </row>
    <row r="389" spans="1:8" x14ac:dyDescent="0.3">
      <c r="A389" t="s">
        <v>444</v>
      </c>
      <c r="B389" t="s">
        <v>444</v>
      </c>
      <c r="C389" t="s">
        <v>459</v>
      </c>
      <c r="D389" t="s">
        <v>462</v>
      </c>
      <c r="E389" t="s">
        <v>535</v>
      </c>
      <c r="F389" t="s">
        <v>494</v>
      </c>
      <c r="G389" t="s">
        <v>853</v>
      </c>
      <c r="H389" t="s">
        <v>28</v>
      </c>
    </row>
    <row r="390" spans="1:8" x14ac:dyDescent="0.3">
      <c r="A390" t="s">
        <v>445</v>
      </c>
      <c r="B390" t="s">
        <v>445</v>
      </c>
      <c r="C390" t="s">
        <v>460</v>
      </c>
      <c r="D390" t="s">
        <v>42</v>
      </c>
      <c r="E390" t="s">
        <v>587</v>
      </c>
      <c r="F390" t="s">
        <v>28</v>
      </c>
      <c r="G390" t="s">
        <v>575</v>
      </c>
      <c r="H390" t="s">
        <v>895</v>
      </c>
    </row>
    <row r="391" spans="1:8" x14ac:dyDescent="0.3">
      <c r="A391" t="s">
        <v>446</v>
      </c>
      <c r="B391" t="s">
        <v>446</v>
      </c>
      <c r="C391" t="s">
        <v>461</v>
      </c>
      <c r="D391" t="s">
        <v>463</v>
      </c>
      <c r="E391" t="s">
        <v>536</v>
      </c>
      <c r="F391" t="s">
        <v>412</v>
      </c>
      <c r="G391" t="s">
        <v>576</v>
      </c>
      <c r="H391" t="s">
        <v>811</v>
      </c>
    </row>
    <row r="392" spans="1:8" x14ac:dyDescent="0.3">
      <c r="A392" t="s">
        <v>447</v>
      </c>
      <c r="B392" t="s">
        <v>447</v>
      </c>
      <c r="C392" t="s">
        <v>462</v>
      </c>
      <c r="D392" t="s">
        <v>464</v>
      </c>
      <c r="E392" t="s">
        <v>539</v>
      </c>
      <c r="F392" t="s">
        <v>415</v>
      </c>
      <c r="G392" t="s">
        <v>578</v>
      </c>
      <c r="H392" t="s">
        <v>834</v>
      </c>
    </row>
    <row r="393" spans="1:8" x14ac:dyDescent="0.3">
      <c r="A393" t="s">
        <v>30</v>
      </c>
      <c r="B393" t="s">
        <v>30</v>
      </c>
      <c r="C393" t="s">
        <v>42</v>
      </c>
      <c r="D393" t="s">
        <v>465</v>
      </c>
      <c r="E393" t="s">
        <v>540</v>
      </c>
      <c r="F393" t="s">
        <v>417</v>
      </c>
      <c r="G393" t="s">
        <v>580</v>
      </c>
      <c r="H393" t="s">
        <v>965</v>
      </c>
    </row>
    <row r="394" spans="1:8" x14ac:dyDescent="0.3">
      <c r="A394" t="s">
        <v>45</v>
      </c>
      <c r="B394" t="s">
        <v>45</v>
      </c>
      <c r="C394" t="s">
        <v>463</v>
      </c>
      <c r="D394" t="s">
        <v>466</v>
      </c>
      <c r="E394" t="s">
        <v>542</v>
      </c>
      <c r="F394" t="s">
        <v>418</v>
      </c>
      <c r="G394" t="s">
        <v>581</v>
      </c>
      <c r="H394" t="s">
        <v>489</v>
      </c>
    </row>
    <row r="395" spans="1:8" x14ac:dyDescent="0.3">
      <c r="A395" t="s">
        <v>448</v>
      </c>
      <c r="B395" t="s">
        <v>448</v>
      </c>
      <c r="C395" t="s">
        <v>464</v>
      </c>
      <c r="D395" t="s">
        <v>40</v>
      </c>
      <c r="E395" t="s">
        <v>544</v>
      </c>
      <c r="F395" t="s">
        <v>419</v>
      </c>
      <c r="G395" t="s">
        <v>582</v>
      </c>
      <c r="H395" t="s">
        <v>966</v>
      </c>
    </row>
    <row r="396" spans="1:8" x14ac:dyDescent="0.3">
      <c r="A396" t="s">
        <v>449</v>
      </c>
      <c r="B396" t="s">
        <v>449</v>
      </c>
      <c r="C396" t="s">
        <v>465</v>
      </c>
      <c r="D396" t="s">
        <v>467</v>
      </c>
      <c r="E396" t="s">
        <v>545</v>
      </c>
      <c r="F396" t="s">
        <v>420</v>
      </c>
      <c r="G396" t="s">
        <v>584</v>
      </c>
      <c r="H396" t="s">
        <v>446</v>
      </c>
    </row>
    <row r="397" spans="1:8" x14ac:dyDescent="0.3">
      <c r="A397" t="s">
        <v>450</v>
      </c>
      <c r="B397" t="s">
        <v>450</v>
      </c>
      <c r="C397" t="s">
        <v>466</v>
      </c>
      <c r="D397" t="s">
        <v>468</v>
      </c>
      <c r="E397" t="s">
        <v>822</v>
      </c>
      <c r="F397" t="s">
        <v>424</v>
      </c>
      <c r="G397" t="s">
        <v>585</v>
      </c>
      <c r="H397" t="s">
        <v>504</v>
      </c>
    </row>
    <row r="398" spans="1:8" x14ac:dyDescent="0.3">
      <c r="A398" t="s">
        <v>451</v>
      </c>
      <c r="B398" t="s">
        <v>451</v>
      </c>
      <c r="C398" t="s">
        <v>40</v>
      </c>
      <c r="D398" t="s">
        <v>469</v>
      </c>
      <c r="E398" t="s">
        <v>546</v>
      </c>
      <c r="F398" t="s">
        <v>425</v>
      </c>
      <c r="G398" t="s">
        <v>586</v>
      </c>
      <c r="H398" t="s">
        <v>507</v>
      </c>
    </row>
    <row r="399" spans="1:8" x14ac:dyDescent="0.3">
      <c r="A399" t="s">
        <v>452</v>
      </c>
      <c r="B399" t="s">
        <v>452</v>
      </c>
      <c r="C399" t="s">
        <v>467</v>
      </c>
      <c r="D399" t="s">
        <v>470</v>
      </c>
      <c r="E399" t="s">
        <v>547</v>
      </c>
      <c r="F399" t="s">
        <v>427</v>
      </c>
      <c r="G399" t="s">
        <v>531</v>
      </c>
      <c r="H399" t="s">
        <v>967</v>
      </c>
    </row>
    <row r="400" spans="1:8" x14ac:dyDescent="0.3">
      <c r="A400" t="s">
        <v>453</v>
      </c>
      <c r="B400" t="s">
        <v>453</v>
      </c>
      <c r="C400" t="s">
        <v>468</v>
      </c>
      <c r="D400" t="s">
        <v>471</v>
      </c>
      <c r="E400" t="s">
        <v>548</v>
      </c>
      <c r="F400" t="s">
        <v>428</v>
      </c>
      <c r="G400" t="s">
        <v>532</v>
      </c>
      <c r="H400" t="s">
        <v>508</v>
      </c>
    </row>
    <row r="401" spans="1:8" x14ac:dyDescent="0.3">
      <c r="A401" t="s">
        <v>454</v>
      </c>
      <c r="B401" t="s">
        <v>454</v>
      </c>
      <c r="C401" t="s">
        <v>469</v>
      </c>
      <c r="D401" t="s">
        <v>472</v>
      </c>
      <c r="E401" t="s">
        <v>549</v>
      </c>
      <c r="F401" t="s">
        <v>429</v>
      </c>
      <c r="G401" t="s">
        <v>590</v>
      </c>
      <c r="H401" t="s">
        <v>509</v>
      </c>
    </row>
    <row r="402" spans="1:8" x14ac:dyDescent="0.3">
      <c r="A402" t="s">
        <v>455</v>
      </c>
      <c r="B402" t="s">
        <v>455</v>
      </c>
      <c r="C402" t="s">
        <v>470</v>
      </c>
      <c r="D402" t="s">
        <v>473</v>
      </c>
      <c r="E402" t="s">
        <v>550</v>
      </c>
      <c r="F402" t="s">
        <v>432</v>
      </c>
      <c r="G402" t="s">
        <v>813</v>
      </c>
      <c r="H402" t="s">
        <v>510</v>
      </c>
    </row>
    <row r="403" spans="1:8" x14ac:dyDescent="0.3">
      <c r="A403" t="s">
        <v>456</v>
      </c>
      <c r="B403" t="s">
        <v>456</v>
      </c>
      <c r="C403" t="s">
        <v>471</v>
      </c>
      <c r="D403" t="s">
        <v>474</v>
      </c>
      <c r="E403" t="s">
        <v>552</v>
      </c>
      <c r="F403" t="s">
        <v>433</v>
      </c>
      <c r="G403" t="s">
        <v>538</v>
      </c>
      <c r="H403" t="s">
        <v>512</v>
      </c>
    </row>
    <row r="404" spans="1:8" x14ac:dyDescent="0.3">
      <c r="A404" t="s">
        <v>457</v>
      </c>
      <c r="B404" t="s">
        <v>457</v>
      </c>
      <c r="C404" t="s">
        <v>472</v>
      </c>
      <c r="D404" t="s">
        <v>475</v>
      </c>
      <c r="E404" t="s">
        <v>553</v>
      </c>
      <c r="F404" t="s">
        <v>434</v>
      </c>
      <c r="G404" t="s">
        <v>17</v>
      </c>
      <c r="H404" t="s">
        <v>513</v>
      </c>
    </row>
    <row r="405" spans="1:8" x14ac:dyDescent="0.3">
      <c r="A405" t="s">
        <v>458</v>
      </c>
      <c r="B405" t="s">
        <v>458</v>
      </c>
      <c r="C405" t="s">
        <v>473</v>
      </c>
      <c r="D405" t="s">
        <v>476</v>
      </c>
      <c r="E405" t="s">
        <v>554</v>
      </c>
      <c r="F405" t="s">
        <v>437</v>
      </c>
      <c r="G405" t="s">
        <v>922</v>
      </c>
      <c r="H405" t="s">
        <v>514</v>
      </c>
    </row>
    <row r="406" spans="1:8" x14ac:dyDescent="0.3">
      <c r="A406" t="s">
        <v>459</v>
      </c>
      <c r="B406" t="s">
        <v>459</v>
      </c>
      <c r="C406" t="s">
        <v>474</v>
      </c>
      <c r="D406" t="s">
        <v>477</v>
      </c>
      <c r="E406" t="s">
        <v>555</v>
      </c>
      <c r="F406" t="s">
        <v>438</v>
      </c>
      <c r="G406" t="s">
        <v>923</v>
      </c>
      <c r="H406" t="s">
        <v>517</v>
      </c>
    </row>
    <row r="407" spans="1:8" x14ac:dyDescent="0.3">
      <c r="A407" t="s">
        <v>460</v>
      </c>
      <c r="B407" t="s">
        <v>460</v>
      </c>
      <c r="C407" t="s">
        <v>475</v>
      </c>
      <c r="D407" t="s">
        <v>37</v>
      </c>
      <c r="E407" t="s">
        <v>557</v>
      </c>
      <c r="F407" t="s">
        <v>440</v>
      </c>
      <c r="G407" t="s">
        <v>31</v>
      </c>
      <c r="H407" t="s">
        <v>518</v>
      </c>
    </row>
    <row r="408" spans="1:8" x14ac:dyDescent="0.3">
      <c r="A408" t="s">
        <v>461</v>
      </c>
      <c r="B408" t="s">
        <v>461</v>
      </c>
      <c r="C408" t="s">
        <v>476</v>
      </c>
      <c r="D408" t="s">
        <v>478</v>
      </c>
      <c r="E408" t="s">
        <v>837</v>
      </c>
      <c r="F408" t="s">
        <v>441</v>
      </c>
      <c r="G408" t="s">
        <v>924</v>
      </c>
      <c r="H408" t="s">
        <v>519</v>
      </c>
    </row>
    <row r="409" spans="1:8" x14ac:dyDescent="0.3">
      <c r="A409" t="s">
        <v>462</v>
      </c>
      <c r="B409" t="s">
        <v>462</v>
      </c>
      <c r="C409" t="s">
        <v>477</v>
      </c>
      <c r="D409" t="s">
        <v>479</v>
      </c>
      <c r="E409" t="s">
        <v>804</v>
      </c>
      <c r="F409" t="s">
        <v>446</v>
      </c>
      <c r="G409" t="s">
        <v>556</v>
      </c>
      <c r="H409" t="s">
        <v>520</v>
      </c>
    </row>
    <row r="410" spans="1:8" x14ac:dyDescent="0.3">
      <c r="A410" t="s">
        <v>42</v>
      </c>
      <c r="B410" t="s">
        <v>42</v>
      </c>
      <c r="C410" t="s">
        <v>37</v>
      </c>
      <c r="D410" t="s">
        <v>480</v>
      </c>
      <c r="E410" t="s">
        <v>588</v>
      </c>
      <c r="F410" t="s">
        <v>448</v>
      </c>
      <c r="G410" t="s">
        <v>11</v>
      </c>
      <c r="H410" t="s">
        <v>521</v>
      </c>
    </row>
    <row r="411" spans="1:8" x14ac:dyDescent="0.3">
      <c r="A411" t="s">
        <v>463</v>
      </c>
      <c r="B411" t="s">
        <v>463</v>
      </c>
      <c r="C411" t="s">
        <v>478</v>
      </c>
      <c r="D411" t="s">
        <v>481</v>
      </c>
      <c r="E411" t="s">
        <v>838</v>
      </c>
      <c r="F411" t="s">
        <v>449</v>
      </c>
      <c r="G411" t="s">
        <v>558</v>
      </c>
      <c r="H411" t="s">
        <v>528</v>
      </c>
    </row>
    <row r="412" spans="1:8" x14ac:dyDescent="0.3">
      <c r="A412" t="s">
        <v>464</v>
      </c>
      <c r="B412" t="s">
        <v>464</v>
      </c>
      <c r="C412" t="s">
        <v>479</v>
      </c>
      <c r="D412" t="s">
        <v>482</v>
      </c>
      <c r="E412" t="s">
        <v>563</v>
      </c>
      <c r="F412" t="s">
        <v>450</v>
      </c>
      <c r="G412" t="s">
        <v>559</v>
      </c>
      <c r="H412" t="s">
        <v>523</v>
      </c>
    </row>
    <row r="413" spans="1:8" x14ac:dyDescent="0.3">
      <c r="A413" t="s">
        <v>465</v>
      </c>
      <c r="B413" t="s">
        <v>465</v>
      </c>
      <c r="C413" t="s">
        <v>480</v>
      </c>
      <c r="D413" t="s">
        <v>483</v>
      </c>
      <c r="E413" t="s">
        <v>570</v>
      </c>
      <c r="F413" t="s">
        <v>451</v>
      </c>
      <c r="G413" t="s">
        <v>560</v>
      </c>
      <c r="H413" t="s">
        <v>524</v>
      </c>
    </row>
    <row r="414" spans="1:8" x14ac:dyDescent="0.3">
      <c r="A414" t="s">
        <v>466</v>
      </c>
      <c r="B414" t="s">
        <v>466</v>
      </c>
      <c r="C414" t="s">
        <v>481</v>
      </c>
      <c r="D414" t="s">
        <v>484</v>
      </c>
      <c r="E414" t="s">
        <v>571</v>
      </c>
      <c r="F414" t="s">
        <v>453</v>
      </c>
      <c r="G414" t="s">
        <v>561</v>
      </c>
      <c r="H414" t="s">
        <v>527</v>
      </c>
    </row>
    <row r="415" spans="1:8" x14ac:dyDescent="0.3">
      <c r="A415" t="s">
        <v>40</v>
      </c>
      <c r="B415" t="s">
        <v>40</v>
      </c>
      <c r="C415" t="s">
        <v>482</v>
      </c>
      <c r="D415" t="s">
        <v>485</v>
      </c>
      <c r="E415" t="s">
        <v>572</v>
      </c>
      <c r="F415" t="s">
        <v>454</v>
      </c>
      <c r="G415" t="s">
        <v>562</v>
      </c>
      <c r="H415" t="s">
        <v>516</v>
      </c>
    </row>
    <row r="416" spans="1:8" x14ac:dyDescent="0.3">
      <c r="A416" t="s">
        <v>467</v>
      </c>
      <c r="B416" t="s">
        <v>467</v>
      </c>
      <c r="C416" t="s">
        <v>483</v>
      </c>
      <c r="D416" t="s">
        <v>21</v>
      </c>
      <c r="E416" t="s">
        <v>573</v>
      </c>
      <c r="F416" t="s">
        <v>457</v>
      </c>
      <c r="G416" t="s">
        <v>564</v>
      </c>
      <c r="H416" t="s">
        <v>522</v>
      </c>
    </row>
    <row r="417" spans="1:8" x14ac:dyDescent="0.3">
      <c r="A417" t="s">
        <v>468</v>
      </c>
      <c r="B417" t="s">
        <v>468</v>
      </c>
      <c r="C417" t="s">
        <v>484</v>
      </c>
      <c r="D417" t="s">
        <v>486</v>
      </c>
      <c r="E417" t="s">
        <v>574</v>
      </c>
      <c r="F417" t="s">
        <v>458</v>
      </c>
      <c r="G417" t="s">
        <v>565</v>
      </c>
      <c r="H417" t="s">
        <v>78</v>
      </c>
    </row>
    <row r="418" spans="1:8" x14ac:dyDescent="0.3">
      <c r="A418" t="s">
        <v>469</v>
      </c>
      <c r="B418" t="s">
        <v>469</v>
      </c>
      <c r="C418" t="s">
        <v>485</v>
      </c>
      <c r="D418" t="s">
        <v>487</v>
      </c>
      <c r="E418" t="s">
        <v>575</v>
      </c>
      <c r="F418" t="s">
        <v>460</v>
      </c>
      <c r="G418" t="s">
        <v>566</v>
      </c>
      <c r="H418" t="s">
        <v>530</v>
      </c>
    </row>
    <row r="419" spans="1:8" x14ac:dyDescent="0.3">
      <c r="A419" t="s">
        <v>470</v>
      </c>
      <c r="B419" t="s">
        <v>470</v>
      </c>
      <c r="C419" t="s">
        <v>21</v>
      </c>
      <c r="D419" t="s">
        <v>488</v>
      </c>
      <c r="E419" t="s">
        <v>577</v>
      </c>
      <c r="F419" t="s">
        <v>461</v>
      </c>
      <c r="G419" t="s">
        <v>567</v>
      </c>
      <c r="H419" t="s">
        <v>531</v>
      </c>
    </row>
    <row r="420" spans="1:8" x14ac:dyDescent="0.3">
      <c r="A420" t="s">
        <v>471</v>
      </c>
      <c r="B420" t="s">
        <v>471</v>
      </c>
      <c r="C420" t="s">
        <v>486</v>
      </c>
      <c r="D420" t="s">
        <v>489</v>
      </c>
      <c r="E420" t="s">
        <v>578</v>
      </c>
      <c r="F420" t="s">
        <v>462</v>
      </c>
      <c r="G420" t="s">
        <v>568</v>
      </c>
      <c r="H420" t="s">
        <v>532</v>
      </c>
    </row>
    <row r="421" spans="1:8" x14ac:dyDescent="0.3">
      <c r="A421" t="s">
        <v>472</v>
      </c>
      <c r="B421" t="s">
        <v>472</v>
      </c>
      <c r="C421" t="s">
        <v>487</v>
      </c>
      <c r="D421" t="s">
        <v>490</v>
      </c>
      <c r="E421" t="s">
        <v>580</v>
      </c>
      <c r="F421" t="s">
        <v>463</v>
      </c>
      <c r="G421" t="s">
        <v>569</v>
      </c>
      <c r="H421" t="s">
        <v>534</v>
      </c>
    </row>
    <row r="422" spans="1:8" x14ac:dyDescent="0.3">
      <c r="A422" t="s">
        <v>473</v>
      </c>
      <c r="B422" t="s">
        <v>473</v>
      </c>
      <c r="C422" t="s">
        <v>488</v>
      </c>
      <c r="D422" t="s">
        <v>491</v>
      </c>
      <c r="E422" t="s">
        <v>581</v>
      </c>
      <c r="F422" t="s">
        <v>464</v>
      </c>
      <c r="G422" t="s">
        <v>925</v>
      </c>
      <c r="H422" t="s">
        <v>535</v>
      </c>
    </row>
    <row r="423" spans="1:8" x14ac:dyDescent="0.3">
      <c r="A423" t="s">
        <v>474</v>
      </c>
      <c r="B423" t="s">
        <v>474</v>
      </c>
      <c r="C423" t="s">
        <v>489</v>
      </c>
      <c r="D423" t="s">
        <v>492</v>
      </c>
      <c r="E423" t="s">
        <v>582</v>
      </c>
      <c r="F423" t="s">
        <v>466</v>
      </c>
      <c r="G423" t="s">
        <v>579</v>
      </c>
      <c r="H423" t="s">
        <v>590</v>
      </c>
    </row>
    <row r="424" spans="1:8" x14ac:dyDescent="0.3">
      <c r="A424" t="s">
        <v>475</v>
      </c>
      <c r="B424" t="s">
        <v>475</v>
      </c>
      <c r="C424" t="s">
        <v>490</v>
      </c>
      <c r="D424" t="s">
        <v>493</v>
      </c>
      <c r="E424" t="s">
        <v>584</v>
      </c>
      <c r="F424" t="s">
        <v>469</v>
      </c>
      <c r="G424" t="s">
        <v>583</v>
      </c>
      <c r="H424" t="s">
        <v>587</v>
      </c>
    </row>
    <row r="425" spans="1:8" x14ac:dyDescent="0.3">
      <c r="A425" t="s">
        <v>476</v>
      </c>
      <c r="B425" t="s">
        <v>476</v>
      </c>
      <c r="C425" t="s">
        <v>491</v>
      </c>
      <c r="D425" t="s">
        <v>494</v>
      </c>
      <c r="E425" t="s">
        <v>585</v>
      </c>
      <c r="F425" t="s">
        <v>471</v>
      </c>
      <c r="G425" t="s">
        <v>592</v>
      </c>
      <c r="H425" t="s">
        <v>536</v>
      </c>
    </row>
    <row r="426" spans="1:8" x14ac:dyDescent="0.3">
      <c r="A426" t="s">
        <v>477</v>
      </c>
      <c r="B426" t="s">
        <v>477</v>
      </c>
      <c r="C426" t="s">
        <v>492</v>
      </c>
      <c r="D426" t="s">
        <v>495</v>
      </c>
      <c r="E426" t="s">
        <v>586</v>
      </c>
      <c r="F426" t="s">
        <v>472</v>
      </c>
      <c r="G426" t="s">
        <v>841</v>
      </c>
      <c r="H426" t="s">
        <v>538</v>
      </c>
    </row>
    <row r="427" spans="1:8" x14ac:dyDescent="0.3">
      <c r="A427" t="s">
        <v>37</v>
      </c>
      <c r="B427" t="s">
        <v>37</v>
      </c>
      <c r="C427" t="s">
        <v>493</v>
      </c>
      <c r="D427" t="s">
        <v>496</v>
      </c>
      <c r="E427" t="s">
        <v>531</v>
      </c>
      <c r="F427" t="s">
        <v>476</v>
      </c>
      <c r="G427" t="s">
        <v>54</v>
      </c>
      <c r="H427" t="s">
        <v>539</v>
      </c>
    </row>
    <row r="428" spans="1:8" x14ac:dyDescent="0.3">
      <c r="A428" t="s">
        <v>478</v>
      </c>
      <c r="B428" t="s">
        <v>478</v>
      </c>
      <c r="C428" t="s">
        <v>494</v>
      </c>
      <c r="D428" t="s">
        <v>497</v>
      </c>
      <c r="E428" t="s">
        <v>532</v>
      </c>
      <c r="F428" t="s">
        <v>479</v>
      </c>
      <c r="G428" t="s">
        <v>926</v>
      </c>
      <c r="H428" t="s">
        <v>540</v>
      </c>
    </row>
    <row r="429" spans="1:8" x14ac:dyDescent="0.3">
      <c r="A429" t="s">
        <v>479</v>
      </c>
      <c r="B429" t="s">
        <v>479</v>
      </c>
      <c r="C429" t="s">
        <v>495</v>
      </c>
      <c r="D429" t="s">
        <v>28</v>
      </c>
      <c r="E429" t="s">
        <v>590</v>
      </c>
      <c r="F429" t="s">
        <v>485</v>
      </c>
      <c r="G429" t="s">
        <v>596</v>
      </c>
      <c r="H429" t="s">
        <v>17</v>
      </c>
    </row>
    <row r="430" spans="1:8" x14ac:dyDescent="0.3">
      <c r="A430" t="s">
        <v>480</v>
      </c>
      <c r="B430" t="s">
        <v>480</v>
      </c>
      <c r="C430" t="s">
        <v>496</v>
      </c>
      <c r="D430" t="s">
        <v>498</v>
      </c>
      <c r="E430" t="s">
        <v>538</v>
      </c>
      <c r="F430" t="s">
        <v>486</v>
      </c>
      <c r="G430" t="s">
        <v>927</v>
      </c>
      <c r="H430" t="s">
        <v>541</v>
      </c>
    </row>
    <row r="431" spans="1:8" x14ac:dyDescent="0.3">
      <c r="A431" t="s">
        <v>481</v>
      </c>
      <c r="B431" t="s">
        <v>481</v>
      </c>
      <c r="C431" t="s">
        <v>497</v>
      </c>
      <c r="D431" t="s">
        <v>499</v>
      </c>
      <c r="E431" t="s">
        <v>17</v>
      </c>
      <c r="F431" t="s">
        <v>489</v>
      </c>
      <c r="G431" t="s">
        <v>599</v>
      </c>
      <c r="H431" t="s">
        <v>542</v>
      </c>
    </row>
    <row r="432" spans="1:8" x14ac:dyDescent="0.3">
      <c r="A432" t="s">
        <v>482</v>
      </c>
      <c r="B432" t="s">
        <v>482</v>
      </c>
      <c r="C432" t="s">
        <v>28</v>
      </c>
      <c r="D432" t="s">
        <v>500</v>
      </c>
      <c r="E432" t="s">
        <v>543</v>
      </c>
      <c r="F432" t="s">
        <v>495</v>
      </c>
      <c r="G432" t="s">
        <v>603</v>
      </c>
      <c r="H432" t="s">
        <v>543</v>
      </c>
    </row>
    <row r="433" spans="1:8" x14ac:dyDescent="0.3">
      <c r="A433" t="s">
        <v>483</v>
      </c>
      <c r="B433" t="s">
        <v>483</v>
      </c>
      <c r="C433" t="s">
        <v>498</v>
      </c>
      <c r="D433" t="s">
        <v>501</v>
      </c>
      <c r="E433" t="s">
        <v>839</v>
      </c>
      <c r="F433" t="s">
        <v>498</v>
      </c>
      <c r="G433" t="s">
        <v>604</v>
      </c>
      <c r="H433" t="s">
        <v>544</v>
      </c>
    </row>
    <row r="434" spans="1:8" x14ac:dyDescent="0.3">
      <c r="A434" t="s">
        <v>484</v>
      </c>
      <c r="B434" t="s">
        <v>484</v>
      </c>
      <c r="C434" t="s">
        <v>499</v>
      </c>
      <c r="D434" t="s">
        <v>819</v>
      </c>
      <c r="E434" t="s">
        <v>31</v>
      </c>
      <c r="F434" t="s">
        <v>506</v>
      </c>
      <c r="G434" t="s">
        <v>608</v>
      </c>
      <c r="H434" t="s">
        <v>546</v>
      </c>
    </row>
    <row r="435" spans="1:8" x14ac:dyDescent="0.3">
      <c r="A435" t="s">
        <v>485</v>
      </c>
      <c r="B435" t="s">
        <v>485</v>
      </c>
      <c r="C435" t="s">
        <v>808</v>
      </c>
      <c r="D435" t="s">
        <v>820</v>
      </c>
      <c r="E435" t="s">
        <v>556</v>
      </c>
      <c r="F435" t="s">
        <v>504</v>
      </c>
      <c r="G435" t="s">
        <v>928</v>
      </c>
      <c r="H435" t="s">
        <v>547</v>
      </c>
    </row>
    <row r="436" spans="1:8" x14ac:dyDescent="0.3">
      <c r="A436" t="s">
        <v>21</v>
      </c>
      <c r="B436" t="s">
        <v>21</v>
      </c>
      <c r="C436" t="s">
        <v>500</v>
      </c>
      <c r="D436" t="s">
        <v>502</v>
      </c>
      <c r="E436" t="s">
        <v>11</v>
      </c>
      <c r="F436" t="s">
        <v>505</v>
      </c>
      <c r="G436" t="s">
        <v>605</v>
      </c>
      <c r="H436" t="s">
        <v>548</v>
      </c>
    </row>
    <row r="437" spans="1:8" x14ac:dyDescent="0.3">
      <c r="A437" t="s">
        <v>486</v>
      </c>
      <c r="B437" t="s">
        <v>486</v>
      </c>
      <c r="C437" t="s">
        <v>809</v>
      </c>
      <c r="D437" t="s">
        <v>503</v>
      </c>
      <c r="E437" t="s">
        <v>558</v>
      </c>
      <c r="F437" t="s">
        <v>507</v>
      </c>
      <c r="G437" t="s">
        <v>84</v>
      </c>
      <c r="H437" t="s">
        <v>549</v>
      </c>
    </row>
    <row r="438" spans="1:8" x14ac:dyDescent="0.3">
      <c r="A438" t="s">
        <v>487</v>
      </c>
      <c r="B438" t="s">
        <v>487</v>
      </c>
      <c r="C438" t="s">
        <v>502</v>
      </c>
      <c r="D438" t="s">
        <v>504</v>
      </c>
      <c r="E438" t="s">
        <v>559</v>
      </c>
      <c r="F438" t="s">
        <v>512</v>
      </c>
      <c r="G438" t="s">
        <v>606</v>
      </c>
      <c r="H438" t="s">
        <v>31</v>
      </c>
    </row>
    <row r="439" spans="1:8" x14ac:dyDescent="0.3">
      <c r="A439" t="s">
        <v>488</v>
      </c>
      <c r="B439" t="s">
        <v>488</v>
      </c>
      <c r="C439" t="s">
        <v>810</v>
      </c>
      <c r="D439" t="s">
        <v>505</v>
      </c>
      <c r="E439" t="s">
        <v>560</v>
      </c>
      <c r="F439" t="s">
        <v>517</v>
      </c>
      <c r="G439" t="s">
        <v>607</v>
      </c>
      <c r="H439" t="s">
        <v>551</v>
      </c>
    </row>
    <row r="440" spans="1:8" x14ac:dyDescent="0.3">
      <c r="A440" t="s">
        <v>489</v>
      </c>
      <c r="B440" t="s">
        <v>489</v>
      </c>
      <c r="C440" t="s">
        <v>503</v>
      </c>
      <c r="D440" t="s">
        <v>506</v>
      </c>
      <c r="E440" t="s">
        <v>561</v>
      </c>
      <c r="F440" t="s">
        <v>511</v>
      </c>
      <c r="G440" t="s">
        <v>613</v>
      </c>
      <c r="H440" t="s">
        <v>552</v>
      </c>
    </row>
    <row r="441" spans="1:8" x14ac:dyDescent="0.3">
      <c r="A441" t="s">
        <v>490</v>
      </c>
      <c r="B441" t="s">
        <v>490</v>
      </c>
      <c r="C441" t="s">
        <v>811</v>
      </c>
      <c r="D441" t="s">
        <v>507</v>
      </c>
      <c r="E441" t="s">
        <v>562</v>
      </c>
      <c r="F441" t="s">
        <v>519</v>
      </c>
      <c r="G441" t="s">
        <v>929</v>
      </c>
      <c r="H441" t="s">
        <v>553</v>
      </c>
    </row>
    <row r="442" spans="1:8" x14ac:dyDescent="0.3">
      <c r="A442" t="s">
        <v>491</v>
      </c>
      <c r="B442" t="s">
        <v>491</v>
      </c>
      <c r="C442" t="s">
        <v>504</v>
      </c>
      <c r="D442" t="s">
        <v>508</v>
      </c>
      <c r="E442" t="s">
        <v>564</v>
      </c>
      <c r="F442" t="s">
        <v>521</v>
      </c>
      <c r="G442" t="s">
        <v>74</v>
      </c>
      <c r="H442" t="s">
        <v>554</v>
      </c>
    </row>
    <row r="443" spans="1:8" x14ac:dyDescent="0.3">
      <c r="A443" t="s">
        <v>492</v>
      </c>
      <c r="B443" t="s">
        <v>492</v>
      </c>
      <c r="C443" t="s">
        <v>505</v>
      </c>
      <c r="D443" t="s">
        <v>509</v>
      </c>
      <c r="E443" t="s">
        <v>565</v>
      </c>
      <c r="F443" t="s">
        <v>528</v>
      </c>
      <c r="G443" t="s">
        <v>930</v>
      </c>
      <c r="H443" t="s">
        <v>556</v>
      </c>
    </row>
    <row r="444" spans="1:8" x14ac:dyDescent="0.3">
      <c r="A444" t="s">
        <v>493</v>
      </c>
      <c r="B444" t="s">
        <v>493</v>
      </c>
      <c r="C444" t="s">
        <v>506</v>
      </c>
      <c r="D444" t="s">
        <v>510</v>
      </c>
      <c r="E444" t="s">
        <v>566</v>
      </c>
      <c r="F444" t="s">
        <v>53</v>
      </c>
      <c r="G444" t="s">
        <v>614</v>
      </c>
      <c r="H444" t="s">
        <v>11</v>
      </c>
    </row>
    <row r="445" spans="1:8" x14ac:dyDescent="0.3">
      <c r="A445" t="s">
        <v>494</v>
      </c>
      <c r="B445" t="s">
        <v>494</v>
      </c>
      <c r="C445" t="s">
        <v>507</v>
      </c>
      <c r="D445" t="s">
        <v>511</v>
      </c>
      <c r="E445" t="s">
        <v>567</v>
      </c>
      <c r="F445" t="s">
        <v>508</v>
      </c>
      <c r="G445" t="s">
        <v>931</v>
      </c>
      <c r="H445" t="s">
        <v>557</v>
      </c>
    </row>
    <row r="446" spans="1:8" x14ac:dyDescent="0.3">
      <c r="A446" t="s">
        <v>495</v>
      </c>
      <c r="B446" t="s">
        <v>495</v>
      </c>
      <c r="C446" t="s">
        <v>508</v>
      </c>
      <c r="D446" t="s">
        <v>512</v>
      </c>
      <c r="E446" t="s">
        <v>569</v>
      </c>
      <c r="F446" t="s">
        <v>509</v>
      </c>
      <c r="G446" t="s">
        <v>625</v>
      </c>
      <c r="H446" t="s">
        <v>559</v>
      </c>
    </row>
    <row r="447" spans="1:8" x14ac:dyDescent="0.3">
      <c r="A447" t="s">
        <v>496</v>
      </c>
      <c r="B447" t="s">
        <v>496</v>
      </c>
      <c r="C447" t="s">
        <v>509</v>
      </c>
      <c r="D447" t="s">
        <v>513</v>
      </c>
      <c r="E447" t="s">
        <v>840</v>
      </c>
      <c r="F447" t="s">
        <v>510</v>
      </c>
      <c r="G447" t="s">
        <v>628</v>
      </c>
      <c r="H447" t="s">
        <v>804</v>
      </c>
    </row>
    <row r="448" spans="1:8" x14ac:dyDescent="0.3">
      <c r="A448" t="s">
        <v>497</v>
      </c>
      <c r="B448" t="s">
        <v>497</v>
      </c>
      <c r="C448" t="s">
        <v>510</v>
      </c>
      <c r="D448" t="s">
        <v>514</v>
      </c>
      <c r="E448" t="s">
        <v>579</v>
      </c>
      <c r="F448" t="s">
        <v>513</v>
      </c>
      <c r="G448" t="s">
        <v>629</v>
      </c>
      <c r="H448" t="s">
        <v>588</v>
      </c>
    </row>
    <row r="449" spans="1:8" x14ac:dyDescent="0.3">
      <c r="A449" t="s">
        <v>28</v>
      </c>
      <c r="B449" t="s">
        <v>28</v>
      </c>
      <c r="C449" t="s">
        <v>511</v>
      </c>
      <c r="D449" t="s">
        <v>515</v>
      </c>
      <c r="E449" t="s">
        <v>583</v>
      </c>
      <c r="F449" t="s">
        <v>514</v>
      </c>
      <c r="G449" t="s">
        <v>631</v>
      </c>
      <c r="H449" t="s">
        <v>560</v>
      </c>
    </row>
    <row r="450" spans="1:8" x14ac:dyDescent="0.3">
      <c r="A450" t="s">
        <v>498</v>
      </c>
      <c r="B450" t="s">
        <v>498</v>
      </c>
      <c r="C450" t="s">
        <v>512</v>
      </c>
      <c r="D450" t="s">
        <v>516</v>
      </c>
      <c r="E450" t="s">
        <v>591</v>
      </c>
      <c r="F450" t="s">
        <v>515</v>
      </c>
      <c r="G450" t="s">
        <v>635</v>
      </c>
      <c r="H450" t="s">
        <v>561</v>
      </c>
    </row>
    <row r="451" spans="1:8" x14ac:dyDescent="0.3">
      <c r="A451" t="s">
        <v>499</v>
      </c>
      <c r="B451" t="s">
        <v>499</v>
      </c>
      <c r="C451" t="s">
        <v>513</v>
      </c>
      <c r="D451" t="s">
        <v>517</v>
      </c>
      <c r="E451" t="s">
        <v>592</v>
      </c>
      <c r="F451" t="s">
        <v>516</v>
      </c>
      <c r="G451" t="s">
        <v>636</v>
      </c>
      <c r="H451" t="s">
        <v>562</v>
      </c>
    </row>
    <row r="452" spans="1:8" x14ac:dyDescent="0.3">
      <c r="A452" t="s">
        <v>500</v>
      </c>
      <c r="B452" t="s">
        <v>500</v>
      </c>
      <c r="C452" t="s">
        <v>514</v>
      </c>
      <c r="D452" t="s">
        <v>518</v>
      </c>
      <c r="E452" t="s">
        <v>841</v>
      </c>
      <c r="F452" t="s">
        <v>518</v>
      </c>
      <c r="G452" t="s">
        <v>72</v>
      </c>
      <c r="H452" t="s">
        <v>563</v>
      </c>
    </row>
    <row r="453" spans="1:8" x14ac:dyDescent="0.3">
      <c r="A453" t="s">
        <v>501</v>
      </c>
      <c r="B453" t="s">
        <v>501</v>
      </c>
      <c r="C453" t="s">
        <v>515</v>
      </c>
      <c r="D453" t="s">
        <v>519</v>
      </c>
      <c r="E453" t="s">
        <v>595</v>
      </c>
      <c r="F453" t="s">
        <v>520</v>
      </c>
      <c r="G453" t="s">
        <v>639</v>
      </c>
      <c r="H453" t="s">
        <v>565</v>
      </c>
    </row>
    <row r="454" spans="1:8" x14ac:dyDescent="0.3">
      <c r="A454" t="s">
        <v>502</v>
      </c>
      <c r="B454" t="s">
        <v>502</v>
      </c>
      <c r="C454" t="s">
        <v>516</v>
      </c>
      <c r="D454" t="s">
        <v>520</v>
      </c>
      <c r="E454" t="s">
        <v>54</v>
      </c>
      <c r="F454" t="s">
        <v>522</v>
      </c>
      <c r="G454" t="s">
        <v>932</v>
      </c>
      <c r="H454" t="s">
        <v>566</v>
      </c>
    </row>
    <row r="455" spans="1:8" x14ac:dyDescent="0.3">
      <c r="A455" t="s">
        <v>503</v>
      </c>
      <c r="B455" t="s">
        <v>503</v>
      </c>
      <c r="C455" t="s">
        <v>517</v>
      </c>
      <c r="D455" t="s">
        <v>521</v>
      </c>
      <c r="E455" t="s">
        <v>602</v>
      </c>
      <c r="F455" t="s">
        <v>78</v>
      </c>
      <c r="G455" t="s">
        <v>632</v>
      </c>
      <c r="H455" t="s">
        <v>567</v>
      </c>
    </row>
    <row r="456" spans="1:8" x14ac:dyDescent="0.3">
      <c r="A456" t="s">
        <v>504</v>
      </c>
      <c r="B456" t="s">
        <v>504</v>
      </c>
      <c r="C456" t="s">
        <v>518</v>
      </c>
      <c r="D456" t="s">
        <v>522</v>
      </c>
      <c r="E456" t="s">
        <v>842</v>
      </c>
      <c r="F456" t="s">
        <v>523</v>
      </c>
      <c r="G456" t="s">
        <v>46</v>
      </c>
      <c r="H456" t="s">
        <v>569</v>
      </c>
    </row>
    <row r="457" spans="1:8" x14ac:dyDescent="0.3">
      <c r="A457" t="s">
        <v>505</v>
      </c>
      <c r="B457" t="s">
        <v>505</v>
      </c>
      <c r="C457" t="s">
        <v>519</v>
      </c>
      <c r="D457" t="s">
        <v>78</v>
      </c>
      <c r="E457" t="s">
        <v>843</v>
      </c>
      <c r="F457" t="s">
        <v>524</v>
      </c>
      <c r="G457" t="s">
        <v>638</v>
      </c>
      <c r="H457" t="s">
        <v>570</v>
      </c>
    </row>
    <row r="458" spans="1:8" x14ac:dyDescent="0.3">
      <c r="A458" t="s">
        <v>506</v>
      </c>
      <c r="B458" t="s">
        <v>506</v>
      </c>
      <c r="C458" t="s">
        <v>520</v>
      </c>
      <c r="D458" t="s">
        <v>523</v>
      </c>
      <c r="E458" t="s">
        <v>599</v>
      </c>
      <c r="F458" t="s">
        <v>525</v>
      </c>
      <c r="G458" t="s">
        <v>933</v>
      </c>
      <c r="H458" t="s">
        <v>572</v>
      </c>
    </row>
    <row r="459" spans="1:8" x14ac:dyDescent="0.3">
      <c r="A459" t="s">
        <v>507</v>
      </c>
      <c r="B459" t="s">
        <v>507</v>
      </c>
      <c r="C459" t="s">
        <v>521</v>
      </c>
      <c r="D459" t="s">
        <v>524</v>
      </c>
      <c r="E459" t="s">
        <v>603</v>
      </c>
      <c r="F459" t="s">
        <v>526</v>
      </c>
      <c r="G459" t="s">
        <v>39</v>
      </c>
      <c r="H459" t="s">
        <v>573</v>
      </c>
    </row>
    <row r="460" spans="1:8" x14ac:dyDescent="0.3">
      <c r="A460" t="s">
        <v>508</v>
      </c>
      <c r="B460" t="s">
        <v>508</v>
      </c>
      <c r="C460" t="s">
        <v>522</v>
      </c>
      <c r="D460" t="s">
        <v>525</v>
      </c>
      <c r="E460" t="s">
        <v>604</v>
      </c>
      <c r="F460" t="s">
        <v>535</v>
      </c>
      <c r="G460" t="s">
        <v>18</v>
      </c>
      <c r="H460" t="s">
        <v>574</v>
      </c>
    </row>
    <row r="461" spans="1:8" x14ac:dyDescent="0.3">
      <c r="A461" t="s">
        <v>509</v>
      </c>
      <c r="B461" t="s">
        <v>509</v>
      </c>
      <c r="C461" t="s">
        <v>78</v>
      </c>
      <c r="D461" t="s">
        <v>526</v>
      </c>
      <c r="E461" t="s">
        <v>608</v>
      </c>
      <c r="F461" t="s">
        <v>587</v>
      </c>
      <c r="G461" t="s">
        <v>698</v>
      </c>
      <c r="H461" t="s">
        <v>575</v>
      </c>
    </row>
    <row r="462" spans="1:8" x14ac:dyDescent="0.3">
      <c r="A462" t="s">
        <v>510</v>
      </c>
      <c r="B462" t="s">
        <v>510</v>
      </c>
      <c r="C462" t="s">
        <v>523</v>
      </c>
      <c r="D462" t="s">
        <v>527</v>
      </c>
      <c r="E462" t="s">
        <v>605</v>
      </c>
      <c r="F462" t="s">
        <v>536</v>
      </c>
      <c r="G462" t="s">
        <v>77</v>
      </c>
      <c r="H462" t="s">
        <v>576</v>
      </c>
    </row>
    <row r="463" spans="1:8" x14ac:dyDescent="0.3">
      <c r="A463" t="s">
        <v>511</v>
      </c>
      <c r="B463" t="s">
        <v>511</v>
      </c>
      <c r="C463" t="s">
        <v>524</v>
      </c>
      <c r="D463" t="s">
        <v>528</v>
      </c>
      <c r="E463" t="s">
        <v>84</v>
      </c>
      <c r="F463" t="s">
        <v>540</v>
      </c>
      <c r="G463" t="s">
        <v>35</v>
      </c>
      <c r="H463" t="s">
        <v>578</v>
      </c>
    </row>
    <row r="464" spans="1:8" x14ac:dyDescent="0.3">
      <c r="A464" t="s">
        <v>512</v>
      </c>
      <c r="B464" t="s">
        <v>512</v>
      </c>
      <c r="C464" t="s">
        <v>525</v>
      </c>
      <c r="D464" t="s">
        <v>53</v>
      </c>
      <c r="E464" t="s">
        <v>606</v>
      </c>
      <c r="F464" t="s">
        <v>541</v>
      </c>
      <c r="G464" t="s">
        <v>655</v>
      </c>
      <c r="H464" t="s">
        <v>579</v>
      </c>
    </row>
    <row r="465" spans="1:8" x14ac:dyDescent="0.3">
      <c r="A465" t="s">
        <v>513</v>
      </c>
      <c r="B465" t="s">
        <v>513</v>
      </c>
      <c r="C465" t="s">
        <v>526</v>
      </c>
      <c r="D465" t="s">
        <v>530</v>
      </c>
      <c r="E465" t="s">
        <v>607</v>
      </c>
      <c r="F465" t="s">
        <v>542</v>
      </c>
      <c r="G465" t="s">
        <v>657</v>
      </c>
      <c r="H465" t="s">
        <v>580</v>
      </c>
    </row>
    <row r="466" spans="1:8" x14ac:dyDescent="0.3">
      <c r="A466" t="s">
        <v>514</v>
      </c>
      <c r="B466" t="s">
        <v>514</v>
      </c>
      <c r="C466" t="s">
        <v>527</v>
      </c>
      <c r="D466" t="s">
        <v>531</v>
      </c>
      <c r="E466" t="s">
        <v>612</v>
      </c>
      <c r="F466" t="s">
        <v>852</v>
      </c>
      <c r="G466" t="s">
        <v>934</v>
      </c>
      <c r="H466" t="s">
        <v>582</v>
      </c>
    </row>
    <row r="467" spans="1:8" x14ac:dyDescent="0.3">
      <c r="A467" t="s">
        <v>515</v>
      </c>
      <c r="B467" t="s">
        <v>515</v>
      </c>
      <c r="C467" t="s">
        <v>528</v>
      </c>
      <c r="D467" t="s">
        <v>532</v>
      </c>
      <c r="E467" t="s">
        <v>613</v>
      </c>
      <c r="F467" t="s">
        <v>544</v>
      </c>
      <c r="G467" t="s">
        <v>935</v>
      </c>
      <c r="H467" t="s">
        <v>583</v>
      </c>
    </row>
    <row r="468" spans="1:8" x14ac:dyDescent="0.3">
      <c r="A468" t="s">
        <v>516</v>
      </c>
      <c r="B468" t="s">
        <v>516</v>
      </c>
      <c r="C468" t="s">
        <v>53</v>
      </c>
      <c r="D468" t="s">
        <v>533</v>
      </c>
      <c r="E468" t="s">
        <v>69</v>
      </c>
      <c r="F468" t="s">
        <v>545</v>
      </c>
      <c r="G468" t="s">
        <v>29</v>
      </c>
      <c r="H468" t="s">
        <v>584</v>
      </c>
    </row>
    <row r="469" spans="1:8" x14ac:dyDescent="0.3">
      <c r="A469" t="s">
        <v>517</v>
      </c>
      <c r="B469" t="s">
        <v>517</v>
      </c>
      <c r="C469" t="s">
        <v>529</v>
      </c>
      <c r="D469" t="s">
        <v>534</v>
      </c>
      <c r="E469" t="s">
        <v>74</v>
      </c>
      <c r="F469" t="s">
        <v>822</v>
      </c>
      <c r="G469" t="s">
        <v>699</v>
      </c>
      <c r="H469" t="s">
        <v>585</v>
      </c>
    </row>
    <row r="470" spans="1:8" x14ac:dyDescent="0.3">
      <c r="A470" t="s">
        <v>518</v>
      </c>
      <c r="B470" t="s">
        <v>518</v>
      </c>
      <c r="C470" t="s">
        <v>530</v>
      </c>
      <c r="D470" t="s">
        <v>535</v>
      </c>
      <c r="E470" t="s">
        <v>620</v>
      </c>
      <c r="F470" t="s">
        <v>547</v>
      </c>
      <c r="G470" t="s">
        <v>663</v>
      </c>
      <c r="H470" t="s">
        <v>586</v>
      </c>
    </row>
    <row r="471" spans="1:8" x14ac:dyDescent="0.3">
      <c r="A471" t="s">
        <v>519</v>
      </c>
      <c r="B471" t="s">
        <v>519</v>
      </c>
      <c r="C471" t="s">
        <v>531</v>
      </c>
      <c r="D471" t="s">
        <v>536</v>
      </c>
      <c r="E471" t="s">
        <v>614</v>
      </c>
      <c r="F471" t="s">
        <v>551</v>
      </c>
      <c r="G471" t="s">
        <v>665</v>
      </c>
      <c r="H471" t="s">
        <v>924</v>
      </c>
    </row>
    <row r="472" spans="1:8" x14ac:dyDescent="0.3">
      <c r="A472" t="s">
        <v>520</v>
      </c>
      <c r="B472" t="s">
        <v>520</v>
      </c>
      <c r="C472" t="s">
        <v>532</v>
      </c>
      <c r="D472" t="s">
        <v>537</v>
      </c>
      <c r="E472" t="s">
        <v>619</v>
      </c>
      <c r="F472" t="s">
        <v>552</v>
      </c>
      <c r="G472" t="s">
        <v>667</v>
      </c>
      <c r="H472" t="s">
        <v>968</v>
      </c>
    </row>
    <row r="473" spans="1:8" x14ac:dyDescent="0.3">
      <c r="A473" t="s">
        <v>521</v>
      </c>
      <c r="B473" t="s">
        <v>521</v>
      </c>
      <c r="C473" t="s">
        <v>533</v>
      </c>
      <c r="D473" t="s">
        <v>538</v>
      </c>
      <c r="E473" t="s">
        <v>625</v>
      </c>
      <c r="F473" t="s">
        <v>553</v>
      </c>
      <c r="G473" t="s">
        <v>12</v>
      </c>
      <c r="H473" t="s">
        <v>545</v>
      </c>
    </row>
    <row r="474" spans="1:8" x14ac:dyDescent="0.3">
      <c r="A474" t="s">
        <v>522</v>
      </c>
      <c r="B474" t="s">
        <v>522</v>
      </c>
      <c r="C474" t="s">
        <v>534</v>
      </c>
      <c r="D474" t="s">
        <v>539</v>
      </c>
      <c r="E474" t="s">
        <v>627</v>
      </c>
      <c r="F474" t="s">
        <v>554</v>
      </c>
      <c r="G474" t="s">
        <v>700</v>
      </c>
      <c r="H474" t="s">
        <v>969</v>
      </c>
    </row>
    <row r="475" spans="1:8" x14ac:dyDescent="0.3">
      <c r="A475" t="s">
        <v>78</v>
      </c>
      <c r="B475" t="s">
        <v>78</v>
      </c>
      <c r="C475" t="s">
        <v>535</v>
      </c>
      <c r="D475" t="s">
        <v>540</v>
      </c>
      <c r="E475" t="s">
        <v>628</v>
      </c>
      <c r="F475" t="s">
        <v>804</v>
      </c>
      <c r="G475" t="s">
        <v>678</v>
      </c>
      <c r="H475" t="s">
        <v>923</v>
      </c>
    </row>
    <row r="476" spans="1:8" x14ac:dyDescent="0.3">
      <c r="A476" t="s">
        <v>523</v>
      </c>
      <c r="B476" t="s">
        <v>523</v>
      </c>
      <c r="C476" t="s">
        <v>536</v>
      </c>
      <c r="D476" t="s">
        <v>17</v>
      </c>
      <c r="E476" t="s">
        <v>629</v>
      </c>
      <c r="F476" t="s">
        <v>588</v>
      </c>
      <c r="G476" t="s">
        <v>681</v>
      </c>
      <c r="H476" t="s">
        <v>589</v>
      </c>
    </row>
    <row r="477" spans="1:8" x14ac:dyDescent="0.3">
      <c r="A477" t="s">
        <v>524</v>
      </c>
      <c r="B477" t="s">
        <v>524</v>
      </c>
      <c r="C477" t="s">
        <v>537</v>
      </c>
      <c r="D477" t="s">
        <v>541</v>
      </c>
      <c r="E477" t="s">
        <v>635</v>
      </c>
      <c r="F477" t="s">
        <v>563</v>
      </c>
      <c r="G477" t="s">
        <v>15</v>
      </c>
      <c r="H477" t="s">
        <v>970</v>
      </c>
    </row>
    <row r="478" spans="1:8" x14ac:dyDescent="0.3">
      <c r="A478" t="s">
        <v>525</v>
      </c>
      <c r="B478" t="s">
        <v>525</v>
      </c>
      <c r="C478" t="s">
        <v>538</v>
      </c>
      <c r="D478" t="s">
        <v>542</v>
      </c>
      <c r="E478" t="s">
        <v>636</v>
      </c>
      <c r="F478" t="s">
        <v>570</v>
      </c>
      <c r="G478" t="s">
        <v>682</v>
      </c>
      <c r="H478" t="s">
        <v>591</v>
      </c>
    </row>
    <row r="479" spans="1:8" x14ac:dyDescent="0.3">
      <c r="A479" t="s">
        <v>526</v>
      </c>
      <c r="B479" t="s">
        <v>526</v>
      </c>
      <c r="C479" t="s">
        <v>539</v>
      </c>
      <c r="D479" t="s">
        <v>543</v>
      </c>
      <c r="E479" t="s">
        <v>72</v>
      </c>
      <c r="F479" t="s">
        <v>572</v>
      </c>
      <c r="G479" t="s">
        <v>683</v>
      </c>
      <c r="H479" t="s">
        <v>592</v>
      </c>
    </row>
    <row r="480" spans="1:8" x14ac:dyDescent="0.3">
      <c r="A480" t="s">
        <v>527</v>
      </c>
      <c r="B480" t="s">
        <v>527</v>
      </c>
      <c r="C480" t="s">
        <v>540</v>
      </c>
      <c r="D480" t="s">
        <v>544</v>
      </c>
      <c r="E480" t="s">
        <v>639</v>
      </c>
      <c r="F480" t="s">
        <v>573</v>
      </c>
      <c r="G480" t="s">
        <v>685</v>
      </c>
      <c r="H480" t="s">
        <v>593</v>
      </c>
    </row>
    <row r="481" spans="1:8" x14ac:dyDescent="0.3">
      <c r="A481" t="s">
        <v>528</v>
      </c>
      <c r="B481" t="s">
        <v>528</v>
      </c>
      <c r="C481" t="s">
        <v>17</v>
      </c>
      <c r="D481" t="s">
        <v>545</v>
      </c>
      <c r="E481" t="s">
        <v>622</v>
      </c>
      <c r="F481" t="s">
        <v>853</v>
      </c>
      <c r="G481" t="s">
        <v>936</v>
      </c>
      <c r="H481" t="s">
        <v>13</v>
      </c>
    </row>
    <row r="482" spans="1:8" x14ac:dyDescent="0.3">
      <c r="A482" t="s">
        <v>53</v>
      </c>
      <c r="B482" t="s">
        <v>53</v>
      </c>
      <c r="C482" t="s">
        <v>541</v>
      </c>
      <c r="D482" t="s">
        <v>546</v>
      </c>
      <c r="E482" t="s">
        <v>844</v>
      </c>
      <c r="F482" t="s">
        <v>575</v>
      </c>
      <c r="G482" t="s">
        <v>686</v>
      </c>
      <c r="H482" t="s">
        <v>595</v>
      </c>
    </row>
    <row r="483" spans="1:8" x14ac:dyDescent="0.3">
      <c r="A483" t="s">
        <v>529</v>
      </c>
      <c r="B483" t="s">
        <v>529</v>
      </c>
      <c r="C483" t="s">
        <v>542</v>
      </c>
      <c r="D483" t="s">
        <v>547</v>
      </c>
      <c r="E483" t="s">
        <v>46</v>
      </c>
      <c r="F483" t="s">
        <v>578</v>
      </c>
      <c r="G483" t="s">
        <v>687</v>
      </c>
      <c r="H483" t="s">
        <v>602</v>
      </c>
    </row>
    <row r="484" spans="1:8" x14ac:dyDescent="0.3">
      <c r="A484" t="s">
        <v>530</v>
      </c>
      <c r="B484" t="s">
        <v>530</v>
      </c>
      <c r="C484" t="s">
        <v>543</v>
      </c>
      <c r="D484" t="s">
        <v>548</v>
      </c>
      <c r="E484" t="s">
        <v>638</v>
      </c>
      <c r="F484" t="s">
        <v>580</v>
      </c>
      <c r="G484" t="s">
        <v>33</v>
      </c>
      <c r="H484" t="s">
        <v>601</v>
      </c>
    </row>
    <row r="485" spans="1:8" x14ac:dyDescent="0.3">
      <c r="A485" t="s">
        <v>531</v>
      </c>
      <c r="B485" t="s">
        <v>531</v>
      </c>
      <c r="C485" t="s">
        <v>544</v>
      </c>
      <c r="D485" t="s">
        <v>549</v>
      </c>
      <c r="E485" t="s">
        <v>39</v>
      </c>
      <c r="F485" t="s">
        <v>581</v>
      </c>
      <c r="G485" t="s">
        <v>690</v>
      </c>
      <c r="H485" t="s">
        <v>598</v>
      </c>
    </row>
    <row r="486" spans="1:8" x14ac:dyDescent="0.3">
      <c r="A486" t="s">
        <v>532</v>
      </c>
      <c r="B486" t="s">
        <v>532</v>
      </c>
      <c r="C486" t="s">
        <v>545</v>
      </c>
      <c r="D486" t="s">
        <v>550</v>
      </c>
      <c r="E486" t="s">
        <v>646</v>
      </c>
      <c r="F486" t="s">
        <v>584</v>
      </c>
      <c r="G486" t="s">
        <v>693</v>
      </c>
      <c r="H486" t="s">
        <v>54</v>
      </c>
    </row>
    <row r="487" spans="1:8" x14ac:dyDescent="0.3">
      <c r="A487" t="s">
        <v>533</v>
      </c>
      <c r="B487" t="s">
        <v>533</v>
      </c>
      <c r="C487" t="s">
        <v>546</v>
      </c>
      <c r="D487" t="s">
        <v>551</v>
      </c>
      <c r="E487" t="s">
        <v>647</v>
      </c>
      <c r="F487" t="s">
        <v>585</v>
      </c>
      <c r="G487" t="s">
        <v>81</v>
      </c>
      <c r="H487" t="s">
        <v>599</v>
      </c>
    </row>
    <row r="488" spans="1:8" x14ac:dyDescent="0.3">
      <c r="A488" t="s">
        <v>534</v>
      </c>
      <c r="B488" t="s">
        <v>534</v>
      </c>
      <c r="C488" t="s">
        <v>547</v>
      </c>
      <c r="D488" t="s">
        <v>552</v>
      </c>
      <c r="E488" t="s">
        <v>18</v>
      </c>
      <c r="F488" t="s">
        <v>586</v>
      </c>
      <c r="G488" t="s">
        <v>695</v>
      </c>
      <c r="H488" t="s">
        <v>600</v>
      </c>
    </row>
    <row r="489" spans="1:8" x14ac:dyDescent="0.3">
      <c r="A489" t="s">
        <v>535</v>
      </c>
      <c r="B489" t="s">
        <v>535</v>
      </c>
      <c r="C489" t="s">
        <v>548</v>
      </c>
      <c r="D489" t="s">
        <v>553</v>
      </c>
      <c r="E489" t="s">
        <v>648</v>
      </c>
      <c r="F489" t="s">
        <v>531</v>
      </c>
      <c r="G489" t="s">
        <v>937</v>
      </c>
      <c r="H489" t="s">
        <v>842</v>
      </c>
    </row>
    <row r="490" spans="1:8" x14ac:dyDescent="0.3">
      <c r="A490" t="s">
        <v>536</v>
      </c>
      <c r="B490" t="s">
        <v>536</v>
      </c>
      <c r="C490" t="s">
        <v>549</v>
      </c>
      <c r="D490" t="s">
        <v>554</v>
      </c>
      <c r="E490" t="s">
        <v>696</v>
      </c>
      <c r="F490" t="s">
        <v>532</v>
      </c>
      <c r="G490" t="s">
        <v>642</v>
      </c>
      <c r="H490" t="s">
        <v>927</v>
      </c>
    </row>
    <row r="491" spans="1:8" x14ac:dyDescent="0.3">
      <c r="A491" t="s">
        <v>537</v>
      </c>
      <c r="B491" t="s">
        <v>537</v>
      </c>
      <c r="C491" t="s">
        <v>550</v>
      </c>
      <c r="D491" t="s">
        <v>555</v>
      </c>
      <c r="E491" t="s">
        <v>652</v>
      </c>
      <c r="F491" t="s">
        <v>538</v>
      </c>
      <c r="G491" t="s">
        <v>643</v>
      </c>
      <c r="H491" t="s">
        <v>603</v>
      </c>
    </row>
    <row r="492" spans="1:8" x14ac:dyDescent="0.3">
      <c r="A492" t="s">
        <v>538</v>
      </c>
      <c r="B492" t="s">
        <v>538</v>
      </c>
      <c r="C492" t="s">
        <v>551</v>
      </c>
      <c r="D492" t="s">
        <v>556</v>
      </c>
      <c r="E492" t="s">
        <v>698</v>
      </c>
      <c r="F492" t="s">
        <v>17</v>
      </c>
      <c r="G492" t="s">
        <v>644</v>
      </c>
      <c r="H492" t="s">
        <v>605</v>
      </c>
    </row>
    <row r="493" spans="1:8" x14ac:dyDescent="0.3">
      <c r="A493" t="s">
        <v>539</v>
      </c>
      <c r="B493" t="s">
        <v>539</v>
      </c>
      <c r="C493" t="s">
        <v>552</v>
      </c>
      <c r="D493" t="s">
        <v>11</v>
      </c>
      <c r="E493" t="s">
        <v>653</v>
      </c>
      <c r="F493" t="s">
        <v>31</v>
      </c>
      <c r="G493" t="s">
        <v>704</v>
      </c>
      <c r="H493" t="s">
        <v>84</v>
      </c>
    </row>
    <row r="494" spans="1:8" x14ac:dyDescent="0.3">
      <c r="A494" t="s">
        <v>540</v>
      </c>
      <c r="B494" t="s">
        <v>540</v>
      </c>
      <c r="C494" t="s">
        <v>553</v>
      </c>
      <c r="D494" t="s">
        <v>557</v>
      </c>
      <c r="E494" t="s">
        <v>77</v>
      </c>
      <c r="F494" t="s">
        <v>556</v>
      </c>
      <c r="G494" t="s">
        <v>705</v>
      </c>
      <c r="H494" t="s">
        <v>606</v>
      </c>
    </row>
    <row r="495" spans="1:8" x14ac:dyDescent="0.3">
      <c r="A495" t="s">
        <v>17</v>
      </c>
      <c r="B495" t="s">
        <v>17</v>
      </c>
      <c r="C495" t="s">
        <v>554</v>
      </c>
      <c r="D495" t="s">
        <v>558</v>
      </c>
      <c r="E495" t="s">
        <v>35</v>
      </c>
      <c r="F495" t="s">
        <v>11</v>
      </c>
      <c r="G495" t="s">
        <v>938</v>
      </c>
      <c r="H495" t="s">
        <v>608</v>
      </c>
    </row>
    <row r="496" spans="1:8" x14ac:dyDescent="0.3">
      <c r="A496" t="s">
        <v>541</v>
      </c>
      <c r="B496" t="s">
        <v>541</v>
      </c>
      <c r="C496" t="s">
        <v>555</v>
      </c>
      <c r="D496" t="s">
        <v>559</v>
      </c>
      <c r="E496" t="s">
        <v>655</v>
      </c>
      <c r="F496" t="s">
        <v>558</v>
      </c>
      <c r="G496" t="s">
        <v>650</v>
      </c>
      <c r="H496" t="s">
        <v>607</v>
      </c>
    </row>
    <row r="497" spans="1:8" x14ac:dyDescent="0.3">
      <c r="A497" t="s">
        <v>542</v>
      </c>
      <c r="B497" t="s">
        <v>542</v>
      </c>
      <c r="C497" t="s">
        <v>556</v>
      </c>
      <c r="D497" t="s">
        <v>560</v>
      </c>
      <c r="E497" t="s">
        <v>657</v>
      </c>
      <c r="F497" t="s">
        <v>559</v>
      </c>
      <c r="G497" t="s">
        <v>654</v>
      </c>
      <c r="H497" t="s">
        <v>971</v>
      </c>
    </row>
    <row r="498" spans="1:8" x14ac:dyDescent="0.3">
      <c r="A498" t="s">
        <v>543</v>
      </c>
      <c r="B498" t="s">
        <v>543</v>
      </c>
      <c r="C498" t="s">
        <v>11</v>
      </c>
      <c r="D498" t="s">
        <v>561</v>
      </c>
      <c r="E498" t="s">
        <v>845</v>
      </c>
      <c r="F498" t="s">
        <v>560</v>
      </c>
      <c r="G498" t="s">
        <v>658</v>
      </c>
      <c r="H498" t="s">
        <v>604</v>
      </c>
    </row>
    <row r="499" spans="1:8" x14ac:dyDescent="0.3">
      <c r="A499" t="s">
        <v>544</v>
      </c>
      <c r="B499" t="s">
        <v>544</v>
      </c>
      <c r="C499" t="s">
        <v>557</v>
      </c>
      <c r="D499" t="s">
        <v>562</v>
      </c>
      <c r="E499" t="s">
        <v>846</v>
      </c>
      <c r="F499" t="s">
        <v>561</v>
      </c>
      <c r="G499" t="s">
        <v>659</v>
      </c>
      <c r="H499" t="s">
        <v>972</v>
      </c>
    </row>
    <row r="500" spans="1:8" x14ac:dyDescent="0.3">
      <c r="A500" t="s">
        <v>545</v>
      </c>
      <c r="B500" t="s">
        <v>545</v>
      </c>
      <c r="C500" t="s">
        <v>558</v>
      </c>
      <c r="D500" t="s">
        <v>563</v>
      </c>
      <c r="E500" t="s">
        <v>29</v>
      </c>
      <c r="F500" t="s">
        <v>562</v>
      </c>
      <c r="G500" t="s">
        <v>19</v>
      </c>
      <c r="H500" t="s">
        <v>609</v>
      </c>
    </row>
    <row r="501" spans="1:8" x14ac:dyDescent="0.3">
      <c r="A501" t="s">
        <v>546</v>
      </c>
      <c r="B501" t="s">
        <v>546</v>
      </c>
      <c r="C501" t="s">
        <v>559</v>
      </c>
      <c r="D501" t="s">
        <v>564</v>
      </c>
      <c r="E501" t="s">
        <v>661</v>
      </c>
      <c r="F501" t="s">
        <v>564</v>
      </c>
      <c r="G501" t="s">
        <v>939</v>
      </c>
      <c r="H501" t="s">
        <v>611</v>
      </c>
    </row>
    <row r="502" spans="1:8" x14ac:dyDescent="0.3">
      <c r="A502" t="s">
        <v>547</v>
      </c>
      <c r="B502" t="s">
        <v>547</v>
      </c>
      <c r="C502" t="s">
        <v>560</v>
      </c>
      <c r="D502" t="s">
        <v>565</v>
      </c>
      <c r="E502" t="s">
        <v>699</v>
      </c>
      <c r="F502" t="s">
        <v>566</v>
      </c>
      <c r="G502" t="s">
        <v>940</v>
      </c>
      <c r="H502" t="s">
        <v>613</v>
      </c>
    </row>
    <row r="503" spans="1:8" x14ac:dyDescent="0.3">
      <c r="A503" t="s">
        <v>548</v>
      </c>
      <c r="B503" t="s">
        <v>548</v>
      </c>
      <c r="C503" t="s">
        <v>561</v>
      </c>
      <c r="D503" t="s">
        <v>566</v>
      </c>
      <c r="E503" t="s">
        <v>663</v>
      </c>
      <c r="F503" t="s">
        <v>568</v>
      </c>
      <c r="G503" t="s">
        <v>24</v>
      </c>
      <c r="H503" t="s">
        <v>610</v>
      </c>
    </row>
    <row r="504" spans="1:8" x14ac:dyDescent="0.3">
      <c r="A504" t="s">
        <v>549</v>
      </c>
      <c r="B504" t="s">
        <v>549</v>
      </c>
      <c r="C504" t="s">
        <v>562</v>
      </c>
      <c r="D504" t="s">
        <v>567</v>
      </c>
      <c r="E504" t="s">
        <v>665</v>
      </c>
      <c r="F504" t="s">
        <v>569</v>
      </c>
      <c r="G504" t="s">
        <v>669</v>
      </c>
      <c r="H504" t="s">
        <v>929</v>
      </c>
    </row>
    <row r="505" spans="1:8" x14ac:dyDescent="0.3">
      <c r="A505" t="s">
        <v>550</v>
      </c>
      <c r="B505" t="s">
        <v>550</v>
      </c>
      <c r="C505" t="s">
        <v>563</v>
      </c>
      <c r="D505" t="s">
        <v>568</v>
      </c>
      <c r="E505" t="s">
        <v>667</v>
      </c>
      <c r="F505" t="s">
        <v>529</v>
      </c>
      <c r="G505" t="s">
        <v>62</v>
      </c>
      <c r="H505" t="s">
        <v>74</v>
      </c>
    </row>
    <row r="506" spans="1:8" x14ac:dyDescent="0.3">
      <c r="A506" t="s">
        <v>551</v>
      </c>
      <c r="B506" t="s">
        <v>551</v>
      </c>
      <c r="C506" t="s">
        <v>564</v>
      </c>
      <c r="D506" t="s">
        <v>569</v>
      </c>
      <c r="E506" t="s">
        <v>12</v>
      </c>
      <c r="F506" t="s">
        <v>530</v>
      </c>
      <c r="G506" t="s">
        <v>671</v>
      </c>
      <c r="H506" t="s">
        <v>614</v>
      </c>
    </row>
    <row r="507" spans="1:8" x14ac:dyDescent="0.3">
      <c r="A507" t="s">
        <v>552</v>
      </c>
      <c r="B507" t="s">
        <v>552</v>
      </c>
      <c r="C507" t="s">
        <v>565</v>
      </c>
      <c r="D507" t="s">
        <v>570</v>
      </c>
      <c r="E507" t="s">
        <v>668</v>
      </c>
      <c r="F507" t="s">
        <v>533</v>
      </c>
      <c r="G507" t="s">
        <v>672</v>
      </c>
      <c r="H507" t="s">
        <v>620</v>
      </c>
    </row>
    <row r="508" spans="1:8" x14ac:dyDescent="0.3">
      <c r="A508" t="s">
        <v>553</v>
      </c>
      <c r="B508" t="s">
        <v>553</v>
      </c>
      <c r="C508" t="s">
        <v>566</v>
      </c>
      <c r="D508" t="s">
        <v>571</v>
      </c>
      <c r="E508" t="s">
        <v>673</v>
      </c>
      <c r="F508" t="s">
        <v>534</v>
      </c>
      <c r="G508" t="s">
        <v>675</v>
      </c>
      <c r="H508" t="s">
        <v>617</v>
      </c>
    </row>
    <row r="509" spans="1:8" x14ac:dyDescent="0.3">
      <c r="A509" t="s">
        <v>554</v>
      </c>
      <c r="B509" t="s">
        <v>554</v>
      </c>
      <c r="C509" t="s">
        <v>567</v>
      </c>
      <c r="D509" t="s">
        <v>572</v>
      </c>
      <c r="E509" t="s">
        <v>700</v>
      </c>
      <c r="F509" t="s">
        <v>537</v>
      </c>
      <c r="G509" t="s">
        <v>4</v>
      </c>
      <c r="H509" t="s">
        <v>618</v>
      </c>
    </row>
    <row r="510" spans="1:8" x14ac:dyDescent="0.3">
      <c r="A510" t="s">
        <v>555</v>
      </c>
      <c r="B510" t="s">
        <v>555</v>
      </c>
      <c r="C510" t="s">
        <v>568</v>
      </c>
      <c r="D510" t="s">
        <v>573</v>
      </c>
      <c r="E510" t="s">
        <v>674</v>
      </c>
      <c r="F510" t="s">
        <v>539</v>
      </c>
      <c r="G510" t="s">
        <v>36</v>
      </c>
      <c r="H510" t="s">
        <v>619</v>
      </c>
    </row>
    <row r="511" spans="1:8" x14ac:dyDescent="0.3">
      <c r="A511" t="s">
        <v>556</v>
      </c>
      <c r="B511" t="s">
        <v>556</v>
      </c>
      <c r="C511" t="s">
        <v>569</v>
      </c>
      <c r="D511" t="s">
        <v>574</v>
      </c>
      <c r="E511" t="s">
        <v>677</v>
      </c>
      <c r="F511" t="s">
        <v>543</v>
      </c>
      <c r="G511" t="s">
        <v>684</v>
      </c>
      <c r="H511" t="s">
        <v>621</v>
      </c>
    </row>
    <row r="512" spans="1:8" x14ac:dyDescent="0.3">
      <c r="A512" t="s">
        <v>11</v>
      </c>
      <c r="B512" t="s">
        <v>11</v>
      </c>
      <c r="C512" t="s">
        <v>570</v>
      </c>
      <c r="D512" t="s">
        <v>575</v>
      </c>
      <c r="E512" t="s">
        <v>679</v>
      </c>
      <c r="F512" t="s">
        <v>546</v>
      </c>
      <c r="G512" t="s">
        <v>34</v>
      </c>
      <c r="H512" t="s">
        <v>616</v>
      </c>
    </row>
    <row r="513" spans="1:8" x14ac:dyDescent="0.3">
      <c r="A513" t="s">
        <v>557</v>
      </c>
      <c r="B513" t="s">
        <v>557</v>
      </c>
      <c r="C513" t="s">
        <v>571</v>
      </c>
      <c r="D513" t="s">
        <v>576</v>
      </c>
      <c r="E513" t="s">
        <v>681</v>
      </c>
      <c r="F513" t="s">
        <v>548</v>
      </c>
      <c r="G513" t="s">
        <v>688</v>
      </c>
      <c r="H513" t="s">
        <v>615</v>
      </c>
    </row>
    <row r="514" spans="1:8" x14ac:dyDescent="0.3">
      <c r="A514" t="s">
        <v>558</v>
      </c>
      <c r="B514" t="s">
        <v>558</v>
      </c>
      <c r="C514" t="s">
        <v>572</v>
      </c>
      <c r="D514" t="s">
        <v>577</v>
      </c>
      <c r="E514" t="s">
        <v>847</v>
      </c>
      <c r="F514" t="s">
        <v>549</v>
      </c>
      <c r="G514" t="s">
        <v>689</v>
      </c>
      <c r="H514" t="s">
        <v>622</v>
      </c>
    </row>
    <row r="515" spans="1:8" x14ac:dyDescent="0.3">
      <c r="A515" t="s">
        <v>559</v>
      </c>
      <c r="B515" t="s">
        <v>559</v>
      </c>
      <c r="C515" t="s">
        <v>573</v>
      </c>
      <c r="D515" t="s">
        <v>578</v>
      </c>
      <c r="E515" t="s">
        <v>15</v>
      </c>
      <c r="F515" t="s">
        <v>550</v>
      </c>
      <c r="G515" t="s">
        <v>32</v>
      </c>
      <c r="H515" t="s">
        <v>624</v>
      </c>
    </row>
    <row r="516" spans="1:8" x14ac:dyDescent="0.3">
      <c r="A516" t="s">
        <v>560</v>
      </c>
      <c r="B516" t="s">
        <v>560</v>
      </c>
      <c r="C516" t="s">
        <v>574</v>
      </c>
      <c r="D516" t="s">
        <v>579</v>
      </c>
      <c r="E516" t="s">
        <v>682</v>
      </c>
      <c r="F516" t="s">
        <v>555</v>
      </c>
      <c r="G516" t="s">
        <v>692</v>
      </c>
      <c r="H516" t="s">
        <v>628</v>
      </c>
    </row>
    <row r="517" spans="1:8" x14ac:dyDescent="0.3">
      <c r="A517" t="s">
        <v>561</v>
      </c>
      <c r="B517" t="s">
        <v>561</v>
      </c>
      <c r="C517" t="s">
        <v>575</v>
      </c>
      <c r="D517" t="s">
        <v>580</v>
      </c>
      <c r="E517" t="s">
        <v>685</v>
      </c>
      <c r="F517" t="s">
        <v>557</v>
      </c>
      <c r="G517" t="s">
        <v>707</v>
      </c>
      <c r="H517" t="s">
        <v>629</v>
      </c>
    </row>
    <row r="518" spans="1:8" x14ac:dyDescent="0.3">
      <c r="A518" t="s">
        <v>562</v>
      </c>
      <c r="B518" t="s">
        <v>562</v>
      </c>
      <c r="C518" t="s">
        <v>576</v>
      </c>
      <c r="D518" t="s">
        <v>581</v>
      </c>
      <c r="E518" t="s">
        <v>687</v>
      </c>
      <c r="F518" t="s">
        <v>565</v>
      </c>
      <c r="G518" t="s">
        <v>941</v>
      </c>
      <c r="H518" t="s">
        <v>630</v>
      </c>
    </row>
    <row r="519" spans="1:8" x14ac:dyDescent="0.3">
      <c r="A519" t="s">
        <v>563</v>
      </c>
      <c r="B519" t="s">
        <v>563</v>
      </c>
      <c r="C519" t="s">
        <v>577</v>
      </c>
      <c r="D519" t="s">
        <v>582</v>
      </c>
      <c r="E519" t="s">
        <v>33</v>
      </c>
      <c r="F519" t="s">
        <v>567</v>
      </c>
      <c r="G519" t="s">
        <v>709</v>
      </c>
      <c r="H519" t="s">
        <v>631</v>
      </c>
    </row>
    <row r="520" spans="1:8" x14ac:dyDescent="0.3">
      <c r="A520" t="s">
        <v>564</v>
      </c>
      <c r="B520" t="s">
        <v>564</v>
      </c>
      <c r="C520" t="s">
        <v>578</v>
      </c>
      <c r="D520" t="s">
        <v>583</v>
      </c>
      <c r="E520" t="s">
        <v>690</v>
      </c>
      <c r="F520" t="s">
        <v>571</v>
      </c>
      <c r="G520" t="s">
        <v>710</v>
      </c>
      <c r="H520" t="s">
        <v>46</v>
      </c>
    </row>
    <row r="521" spans="1:8" x14ac:dyDescent="0.3">
      <c r="A521" t="s">
        <v>565</v>
      </c>
      <c r="B521" t="s">
        <v>565</v>
      </c>
      <c r="C521" t="s">
        <v>579</v>
      </c>
      <c r="D521" t="s">
        <v>584</v>
      </c>
      <c r="E521" t="s">
        <v>693</v>
      </c>
      <c r="F521" t="s">
        <v>574</v>
      </c>
      <c r="G521" t="s">
        <v>711</v>
      </c>
      <c r="H521" t="s">
        <v>635</v>
      </c>
    </row>
    <row r="522" spans="1:8" x14ac:dyDescent="0.3">
      <c r="A522" t="s">
        <v>566</v>
      </c>
      <c r="B522" t="s">
        <v>566</v>
      </c>
      <c r="C522" t="s">
        <v>580</v>
      </c>
      <c r="D522" t="s">
        <v>585</v>
      </c>
      <c r="E522" t="s">
        <v>81</v>
      </c>
      <c r="F522" t="s">
        <v>576</v>
      </c>
      <c r="G522" t="s">
        <v>712</v>
      </c>
      <c r="H522" t="s">
        <v>636</v>
      </c>
    </row>
    <row r="523" spans="1:8" x14ac:dyDescent="0.3">
      <c r="A523" t="s">
        <v>567</v>
      </c>
      <c r="B523" t="s">
        <v>567</v>
      </c>
      <c r="C523" t="s">
        <v>581</v>
      </c>
      <c r="D523" t="s">
        <v>586</v>
      </c>
      <c r="E523" t="s">
        <v>694</v>
      </c>
      <c r="F523" t="s">
        <v>577</v>
      </c>
      <c r="G523" t="s">
        <v>716</v>
      </c>
      <c r="H523" t="s">
        <v>72</v>
      </c>
    </row>
    <row r="524" spans="1:8" x14ac:dyDescent="0.3">
      <c r="A524" t="s">
        <v>568</v>
      </c>
      <c r="B524" t="s">
        <v>568</v>
      </c>
      <c r="C524" t="s">
        <v>582</v>
      </c>
      <c r="D524" t="s">
        <v>587</v>
      </c>
      <c r="E524" t="s">
        <v>695</v>
      </c>
      <c r="F524" t="s">
        <v>579</v>
      </c>
      <c r="G524" t="s">
        <v>717</v>
      </c>
      <c r="H524" t="s">
        <v>637</v>
      </c>
    </row>
    <row r="525" spans="1:8" x14ac:dyDescent="0.3">
      <c r="A525" t="s">
        <v>569</v>
      </c>
      <c r="B525" t="s">
        <v>569</v>
      </c>
      <c r="C525" t="s">
        <v>583</v>
      </c>
      <c r="D525" t="s">
        <v>821</v>
      </c>
      <c r="E525" t="s">
        <v>642</v>
      </c>
      <c r="F525" t="s">
        <v>582</v>
      </c>
      <c r="G525" t="s">
        <v>719</v>
      </c>
      <c r="H525" t="s">
        <v>639</v>
      </c>
    </row>
    <row r="526" spans="1:8" x14ac:dyDescent="0.3">
      <c r="A526" t="s">
        <v>570</v>
      </c>
      <c r="B526" t="s">
        <v>570</v>
      </c>
      <c r="C526" t="s">
        <v>584</v>
      </c>
      <c r="D526" t="s">
        <v>822</v>
      </c>
      <c r="E526" t="s">
        <v>643</v>
      </c>
      <c r="F526" t="s">
        <v>583</v>
      </c>
      <c r="G526" t="s">
        <v>721</v>
      </c>
      <c r="H526" t="s">
        <v>973</v>
      </c>
    </row>
    <row r="527" spans="1:8" x14ac:dyDescent="0.3">
      <c r="A527" t="s">
        <v>571</v>
      </c>
      <c r="B527" t="s">
        <v>571</v>
      </c>
      <c r="C527" t="s">
        <v>585</v>
      </c>
      <c r="D527" t="s">
        <v>804</v>
      </c>
      <c r="E527" t="s">
        <v>644</v>
      </c>
      <c r="F527" t="s">
        <v>591</v>
      </c>
      <c r="G527" t="s">
        <v>722</v>
      </c>
      <c r="H527" t="s">
        <v>625</v>
      </c>
    </row>
    <row r="528" spans="1:8" x14ac:dyDescent="0.3">
      <c r="A528" t="s">
        <v>572</v>
      </c>
      <c r="B528" t="s">
        <v>572</v>
      </c>
      <c r="C528" t="s">
        <v>586</v>
      </c>
      <c r="D528" t="s">
        <v>588</v>
      </c>
      <c r="E528" t="s">
        <v>705</v>
      </c>
      <c r="F528" t="s">
        <v>592</v>
      </c>
      <c r="G528" t="s">
        <v>725</v>
      </c>
      <c r="H528" t="s">
        <v>640</v>
      </c>
    </row>
    <row r="529" spans="1:8" x14ac:dyDescent="0.3">
      <c r="A529" t="s">
        <v>573</v>
      </c>
      <c r="B529" t="s">
        <v>573</v>
      </c>
      <c r="C529" t="s">
        <v>587</v>
      </c>
      <c r="D529" t="s">
        <v>31</v>
      </c>
      <c r="E529" t="s">
        <v>16</v>
      </c>
      <c r="F529" t="s">
        <v>593</v>
      </c>
      <c r="G529" t="s">
        <v>726</v>
      </c>
      <c r="H529" t="s">
        <v>642</v>
      </c>
    </row>
    <row r="530" spans="1:8" x14ac:dyDescent="0.3">
      <c r="A530" t="s">
        <v>574</v>
      </c>
      <c r="B530" t="s">
        <v>574</v>
      </c>
      <c r="C530" t="s">
        <v>812</v>
      </c>
      <c r="D530" t="s">
        <v>591</v>
      </c>
      <c r="E530" t="s">
        <v>650</v>
      </c>
      <c r="F530" t="s">
        <v>13</v>
      </c>
      <c r="G530" t="s">
        <v>728</v>
      </c>
      <c r="H530" t="s">
        <v>643</v>
      </c>
    </row>
    <row r="531" spans="1:8" x14ac:dyDescent="0.3">
      <c r="A531" t="s">
        <v>575</v>
      </c>
      <c r="B531" t="s">
        <v>575</v>
      </c>
      <c r="C531" t="s">
        <v>804</v>
      </c>
      <c r="D531" t="s">
        <v>592</v>
      </c>
      <c r="E531" t="s">
        <v>651</v>
      </c>
      <c r="F531" t="s">
        <v>594</v>
      </c>
      <c r="G531" t="s">
        <v>708</v>
      </c>
      <c r="H531" t="s">
        <v>644</v>
      </c>
    </row>
    <row r="532" spans="1:8" x14ac:dyDescent="0.3">
      <c r="A532" t="s">
        <v>576</v>
      </c>
      <c r="B532" t="s">
        <v>576</v>
      </c>
      <c r="C532" t="s">
        <v>588</v>
      </c>
      <c r="D532" t="s">
        <v>593</v>
      </c>
      <c r="E532" t="s">
        <v>848</v>
      </c>
      <c r="F532" t="s">
        <v>595</v>
      </c>
      <c r="G532" t="s">
        <v>729</v>
      </c>
      <c r="H532" t="s">
        <v>704</v>
      </c>
    </row>
    <row r="533" spans="1:8" x14ac:dyDescent="0.3">
      <c r="A533" t="s">
        <v>577</v>
      </c>
      <c r="B533" t="s">
        <v>577</v>
      </c>
      <c r="C533" t="s">
        <v>589</v>
      </c>
      <c r="D533" t="s">
        <v>13</v>
      </c>
      <c r="E533" t="s">
        <v>654</v>
      </c>
      <c r="F533" t="s">
        <v>596</v>
      </c>
      <c r="G533" t="s">
        <v>718</v>
      </c>
      <c r="H533" t="s">
        <v>705</v>
      </c>
    </row>
    <row r="534" spans="1:8" x14ac:dyDescent="0.3">
      <c r="A534" t="s">
        <v>578</v>
      </c>
      <c r="B534" t="s">
        <v>578</v>
      </c>
      <c r="C534" t="s">
        <v>590</v>
      </c>
      <c r="D534" t="s">
        <v>594</v>
      </c>
      <c r="E534" t="s">
        <v>706</v>
      </c>
      <c r="F534" t="s">
        <v>597</v>
      </c>
      <c r="G534" t="s">
        <v>727</v>
      </c>
      <c r="H534" t="s">
        <v>39</v>
      </c>
    </row>
    <row r="535" spans="1:8" x14ac:dyDescent="0.3">
      <c r="A535" t="s">
        <v>579</v>
      </c>
      <c r="B535" t="s">
        <v>579</v>
      </c>
      <c r="C535" t="s">
        <v>813</v>
      </c>
      <c r="D535" t="s">
        <v>595</v>
      </c>
      <c r="E535" t="s">
        <v>82</v>
      </c>
      <c r="F535" t="s">
        <v>598</v>
      </c>
      <c r="G535" t="s">
        <v>731</v>
      </c>
      <c r="H535" t="s">
        <v>646</v>
      </c>
    </row>
    <row r="536" spans="1:8" x14ac:dyDescent="0.3">
      <c r="A536" t="s">
        <v>580</v>
      </c>
      <c r="B536" t="s">
        <v>580</v>
      </c>
      <c r="C536" t="s">
        <v>814</v>
      </c>
      <c r="D536" t="s">
        <v>596</v>
      </c>
      <c r="E536" t="s">
        <v>656</v>
      </c>
      <c r="F536" t="s">
        <v>54</v>
      </c>
      <c r="G536" t="s">
        <v>732</v>
      </c>
      <c r="H536" t="s">
        <v>16</v>
      </c>
    </row>
    <row r="537" spans="1:8" x14ac:dyDescent="0.3">
      <c r="A537" t="s">
        <v>581</v>
      </c>
      <c r="B537" t="s">
        <v>581</v>
      </c>
      <c r="C537" t="s">
        <v>31</v>
      </c>
      <c r="D537" t="s">
        <v>597</v>
      </c>
      <c r="E537" t="s">
        <v>658</v>
      </c>
      <c r="F537" t="s">
        <v>599</v>
      </c>
      <c r="G537" t="s">
        <v>733</v>
      </c>
      <c r="H537" t="s">
        <v>647</v>
      </c>
    </row>
    <row r="538" spans="1:8" x14ac:dyDescent="0.3">
      <c r="A538" t="s">
        <v>582</v>
      </c>
      <c r="B538" t="s">
        <v>582</v>
      </c>
      <c r="C538" t="s">
        <v>591</v>
      </c>
      <c r="D538" t="s">
        <v>598</v>
      </c>
      <c r="E538" t="s">
        <v>659</v>
      </c>
      <c r="F538" t="s">
        <v>600</v>
      </c>
      <c r="G538" t="s">
        <v>59</v>
      </c>
      <c r="H538" t="s">
        <v>18</v>
      </c>
    </row>
    <row r="539" spans="1:8" x14ac:dyDescent="0.3">
      <c r="A539" t="s">
        <v>583</v>
      </c>
      <c r="B539" t="s">
        <v>583</v>
      </c>
      <c r="C539" t="s">
        <v>592</v>
      </c>
      <c r="D539" t="s">
        <v>54</v>
      </c>
      <c r="E539" t="s">
        <v>52</v>
      </c>
      <c r="F539" t="s">
        <v>603</v>
      </c>
      <c r="G539" t="s">
        <v>734</v>
      </c>
      <c r="H539" t="s">
        <v>649</v>
      </c>
    </row>
    <row r="540" spans="1:8" x14ac:dyDescent="0.3">
      <c r="A540" t="s">
        <v>584</v>
      </c>
      <c r="B540" t="s">
        <v>584</v>
      </c>
      <c r="C540" t="s">
        <v>593</v>
      </c>
      <c r="D540" t="s">
        <v>599</v>
      </c>
      <c r="E540" t="s">
        <v>849</v>
      </c>
      <c r="F540" t="s">
        <v>605</v>
      </c>
      <c r="G540" t="s">
        <v>735</v>
      </c>
      <c r="H540" t="s">
        <v>650</v>
      </c>
    </row>
    <row r="541" spans="1:8" x14ac:dyDescent="0.3">
      <c r="A541" t="s">
        <v>585</v>
      </c>
      <c r="B541" t="s">
        <v>585</v>
      </c>
      <c r="C541" t="s">
        <v>13</v>
      </c>
      <c r="D541" t="s">
        <v>600</v>
      </c>
      <c r="E541" t="s">
        <v>19</v>
      </c>
      <c r="F541" t="s">
        <v>84</v>
      </c>
      <c r="G541" t="s">
        <v>736</v>
      </c>
      <c r="H541" t="s">
        <v>696</v>
      </c>
    </row>
    <row r="542" spans="1:8" x14ac:dyDescent="0.3">
      <c r="A542" t="s">
        <v>586</v>
      </c>
      <c r="B542" t="s">
        <v>586</v>
      </c>
      <c r="C542" t="s">
        <v>594</v>
      </c>
      <c r="D542" t="s">
        <v>601</v>
      </c>
      <c r="E542" t="s">
        <v>664</v>
      </c>
      <c r="F542" t="s">
        <v>606</v>
      </c>
      <c r="H542" t="s">
        <v>697</v>
      </c>
    </row>
    <row r="543" spans="1:8" x14ac:dyDescent="0.3">
      <c r="A543" t="s">
        <v>587</v>
      </c>
      <c r="B543" t="s">
        <v>587</v>
      </c>
      <c r="C543" t="s">
        <v>595</v>
      </c>
      <c r="D543" t="s">
        <v>602</v>
      </c>
      <c r="E543" t="s">
        <v>24</v>
      </c>
      <c r="F543" t="s">
        <v>607</v>
      </c>
      <c r="H543" t="s">
        <v>651</v>
      </c>
    </row>
    <row r="544" spans="1:8" x14ac:dyDescent="0.3">
      <c r="A544" t="s">
        <v>588</v>
      </c>
      <c r="B544" t="s">
        <v>804</v>
      </c>
      <c r="C544" t="s">
        <v>596</v>
      </c>
      <c r="D544" t="s">
        <v>603</v>
      </c>
      <c r="E544" t="s">
        <v>669</v>
      </c>
      <c r="F544" t="s">
        <v>604</v>
      </c>
      <c r="H544" t="s">
        <v>652</v>
      </c>
    </row>
    <row r="545" spans="1:8" x14ac:dyDescent="0.3">
      <c r="A545" t="s">
        <v>589</v>
      </c>
      <c r="B545" t="s">
        <v>588</v>
      </c>
      <c r="C545" t="s">
        <v>597</v>
      </c>
      <c r="D545" t="s">
        <v>605</v>
      </c>
      <c r="E545" t="s">
        <v>670</v>
      </c>
      <c r="F545" t="s">
        <v>609</v>
      </c>
      <c r="H545" t="s">
        <v>698</v>
      </c>
    </row>
    <row r="546" spans="1:8" x14ac:dyDescent="0.3">
      <c r="A546" t="s">
        <v>590</v>
      </c>
      <c r="B546" t="s">
        <v>589</v>
      </c>
      <c r="C546" t="s">
        <v>598</v>
      </c>
      <c r="D546" t="s">
        <v>84</v>
      </c>
      <c r="E546" t="s">
        <v>671</v>
      </c>
      <c r="F546" t="s">
        <v>613</v>
      </c>
      <c r="H546" t="s">
        <v>35</v>
      </c>
    </row>
    <row r="547" spans="1:8" x14ac:dyDescent="0.3">
      <c r="A547" t="s">
        <v>31</v>
      </c>
      <c r="B547" t="s">
        <v>590</v>
      </c>
      <c r="C547" t="s">
        <v>54</v>
      </c>
      <c r="D547" t="s">
        <v>606</v>
      </c>
      <c r="E547" t="s">
        <v>672</v>
      </c>
      <c r="F547" t="s">
        <v>610</v>
      </c>
      <c r="H547" t="s">
        <v>655</v>
      </c>
    </row>
    <row r="548" spans="1:8" x14ac:dyDescent="0.3">
      <c r="A548" t="s">
        <v>591</v>
      </c>
      <c r="B548" t="s">
        <v>31</v>
      </c>
      <c r="C548" t="s">
        <v>599</v>
      </c>
      <c r="D548" t="s">
        <v>607</v>
      </c>
      <c r="E548" t="s">
        <v>676</v>
      </c>
      <c r="F548" t="s">
        <v>611</v>
      </c>
      <c r="H548" t="s">
        <v>706</v>
      </c>
    </row>
    <row r="549" spans="1:8" x14ac:dyDescent="0.3">
      <c r="A549" t="s">
        <v>592</v>
      </c>
      <c r="B549" t="s">
        <v>591</v>
      </c>
      <c r="C549" t="s">
        <v>600</v>
      </c>
      <c r="D549" t="s">
        <v>608</v>
      </c>
      <c r="E549" t="s">
        <v>675</v>
      </c>
      <c r="F549" t="s">
        <v>612</v>
      </c>
      <c r="H549" t="s">
        <v>82</v>
      </c>
    </row>
    <row r="550" spans="1:8" x14ac:dyDescent="0.3">
      <c r="A550" t="s">
        <v>593</v>
      </c>
      <c r="B550" t="s">
        <v>592</v>
      </c>
      <c r="C550" t="s">
        <v>602</v>
      </c>
      <c r="D550" t="s">
        <v>609</v>
      </c>
      <c r="E550" t="s">
        <v>680</v>
      </c>
      <c r="F550" t="s">
        <v>69</v>
      </c>
      <c r="H550" t="s">
        <v>656</v>
      </c>
    </row>
    <row r="551" spans="1:8" x14ac:dyDescent="0.3">
      <c r="A551" t="s">
        <v>13</v>
      </c>
      <c r="B551" t="s">
        <v>593</v>
      </c>
      <c r="C551" t="s">
        <v>603</v>
      </c>
      <c r="D551" t="s">
        <v>610</v>
      </c>
      <c r="E551" t="s">
        <v>4</v>
      </c>
      <c r="F551" t="s">
        <v>617</v>
      </c>
      <c r="H551" t="s">
        <v>657</v>
      </c>
    </row>
    <row r="552" spans="1:8" x14ac:dyDescent="0.3">
      <c r="A552" t="s">
        <v>594</v>
      </c>
      <c r="B552" t="s">
        <v>13</v>
      </c>
      <c r="C552" t="s">
        <v>604</v>
      </c>
      <c r="D552" t="s">
        <v>611</v>
      </c>
      <c r="E552" t="s">
        <v>36</v>
      </c>
      <c r="F552" t="s">
        <v>618</v>
      </c>
      <c r="H552" t="s">
        <v>658</v>
      </c>
    </row>
    <row r="553" spans="1:8" x14ac:dyDescent="0.3">
      <c r="A553" t="s">
        <v>595</v>
      </c>
      <c r="B553" t="s">
        <v>594</v>
      </c>
      <c r="C553" t="s">
        <v>605</v>
      </c>
      <c r="D553" t="s">
        <v>612</v>
      </c>
      <c r="E553" t="s">
        <v>34</v>
      </c>
      <c r="F553" t="s">
        <v>80</v>
      </c>
      <c r="H553" t="s">
        <v>659</v>
      </c>
    </row>
    <row r="554" spans="1:8" x14ac:dyDescent="0.3">
      <c r="A554" t="s">
        <v>596</v>
      </c>
      <c r="B554" t="s">
        <v>595</v>
      </c>
      <c r="C554" t="s">
        <v>84</v>
      </c>
      <c r="D554" t="s">
        <v>613</v>
      </c>
      <c r="E554" t="s">
        <v>688</v>
      </c>
      <c r="F554" t="s">
        <v>74</v>
      </c>
      <c r="H554" t="s">
        <v>660</v>
      </c>
    </row>
    <row r="555" spans="1:8" x14ac:dyDescent="0.3">
      <c r="A555" t="s">
        <v>597</v>
      </c>
      <c r="B555" t="s">
        <v>596</v>
      </c>
      <c r="C555" t="s">
        <v>606</v>
      </c>
      <c r="D555" t="s">
        <v>69</v>
      </c>
      <c r="E555" t="s">
        <v>689</v>
      </c>
      <c r="F555" t="s">
        <v>614</v>
      </c>
      <c r="H555" t="s">
        <v>29</v>
      </c>
    </row>
    <row r="556" spans="1:8" x14ac:dyDescent="0.3">
      <c r="A556" t="s">
        <v>598</v>
      </c>
      <c r="B556" t="s">
        <v>597</v>
      </c>
      <c r="C556" t="s">
        <v>607</v>
      </c>
      <c r="D556" t="s">
        <v>80</v>
      </c>
      <c r="E556" t="s">
        <v>32</v>
      </c>
      <c r="F556" t="s">
        <v>615</v>
      </c>
      <c r="H556" t="s">
        <v>661</v>
      </c>
    </row>
    <row r="557" spans="1:8" x14ac:dyDescent="0.3">
      <c r="A557" t="s">
        <v>54</v>
      </c>
      <c r="B557" t="s">
        <v>598</v>
      </c>
      <c r="C557" t="s">
        <v>608</v>
      </c>
      <c r="D557" t="s">
        <v>74</v>
      </c>
      <c r="E557" t="s">
        <v>691</v>
      </c>
      <c r="F557" t="s">
        <v>616</v>
      </c>
      <c r="H557" t="s">
        <v>52</v>
      </c>
    </row>
    <row r="558" spans="1:8" x14ac:dyDescent="0.3">
      <c r="A558" t="s">
        <v>599</v>
      </c>
      <c r="B558" t="s">
        <v>54</v>
      </c>
      <c r="C558" t="s">
        <v>609</v>
      </c>
      <c r="D558" t="s">
        <v>614</v>
      </c>
      <c r="E558" t="s">
        <v>692</v>
      </c>
      <c r="F558" t="s">
        <v>619</v>
      </c>
      <c r="H558" t="s">
        <v>699</v>
      </c>
    </row>
    <row r="559" spans="1:8" x14ac:dyDescent="0.3">
      <c r="A559" t="s">
        <v>600</v>
      </c>
      <c r="B559" t="s">
        <v>599</v>
      </c>
      <c r="C559" t="s">
        <v>610</v>
      </c>
      <c r="D559" t="s">
        <v>615</v>
      </c>
      <c r="E559" t="s">
        <v>710</v>
      </c>
      <c r="F559" t="s">
        <v>628</v>
      </c>
      <c r="H559" t="s">
        <v>19</v>
      </c>
    </row>
    <row r="560" spans="1:8" x14ac:dyDescent="0.3">
      <c r="A560" t="s">
        <v>601</v>
      </c>
      <c r="B560" t="s">
        <v>600</v>
      </c>
      <c r="C560" t="s">
        <v>611</v>
      </c>
      <c r="D560" t="s">
        <v>616</v>
      </c>
      <c r="E560" t="s">
        <v>711</v>
      </c>
      <c r="F560" t="s">
        <v>629</v>
      </c>
      <c r="H560" t="s">
        <v>663</v>
      </c>
    </row>
    <row r="561" spans="1:8" x14ac:dyDescent="0.3">
      <c r="A561" t="s">
        <v>602</v>
      </c>
      <c r="B561" t="s">
        <v>601</v>
      </c>
      <c r="C561" t="s">
        <v>612</v>
      </c>
      <c r="D561" t="s">
        <v>617</v>
      </c>
      <c r="E561" t="s">
        <v>712</v>
      </c>
      <c r="F561" t="s">
        <v>635</v>
      </c>
      <c r="H561" t="s">
        <v>664</v>
      </c>
    </row>
    <row r="562" spans="1:8" x14ac:dyDescent="0.3">
      <c r="A562" t="s">
        <v>603</v>
      </c>
      <c r="B562" t="s">
        <v>602</v>
      </c>
      <c r="C562" t="s">
        <v>613</v>
      </c>
      <c r="D562" t="s">
        <v>618</v>
      </c>
      <c r="E562" t="s">
        <v>714</v>
      </c>
      <c r="F562" t="s">
        <v>636</v>
      </c>
      <c r="H562" t="s">
        <v>665</v>
      </c>
    </row>
    <row r="563" spans="1:8" x14ac:dyDescent="0.3">
      <c r="A563" t="s">
        <v>604</v>
      </c>
      <c r="B563" t="s">
        <v>603</v>
      </c>
      <c r="C563" t="s">
        <v>69</v>
      </c>
      <c r="D563" t="s">
        <v>619</v>
      </c>
      <c r="E563" t="s">
        <v>715</v>
      </c>
      <c r="F563" t="s">
        <v>72</v>
      </c>
      <c r="H563" t="s">
        <v>667</v>
      </c>
    </row>
    <row r="564" spans="1:8" x14ac:dyDescent="0.3">
      <c r="A564" t="s">
        <v>605</v>
      </c>
      <c r="B564" t="s">
        <v>604</v>
      </c>
      <c r="C564" t="s">
        <v>80</v>
      </c>
      <c r="D564" t="s">
        <v>620</v>
      </c>
      <c r="E564" t="s">
        <v>716</v>
      </c>
      <c r="F564" t="s">
        <v>639</v>
      </c>
      <c r="H564" t="s">
        <v>12</v>
      </c>
    </row>
    <row r="565" spans="1:8" x14ac:dyDescent="0.3">
      <c r="A565" t="s">
        <v>84</v>
      </c>
      <c r="B565" t="s">
        <v>605</v>
      </c>
      <c r="C565" t="s">
        <v>74</v>
      </c>
      <c r="D565" t="s">
        <v>621</v>
      </c>
      <c r="E565" t="s">
        <v>717</v>
      </c>
      <c r="F565" t="s">
        <v>46</v>
      </c>
      <c r="H565" t="s">
        <v>24</v>
      </c>
    </row>
    <row r="566" spans="1:8" x14ac:dyDescent="0.3">
      <c r="A566" t="s">
        <v>606</v>
      </c>
      <c r="B566" t="s">
        <v>84</v>
      </c>
      <c r="C566" t="s">
        <v>614</v>
      </c>
      <c r="D566" t="s">
        <v>622</v>
      </c>
      <c r="E566" t="s">
        <v>719</v>
      </c>
      <c r="F566" t="s">
        <v>622</v>
      </c>
      <c r="H566" t="s">
        <v>669</v>
      </c>
    </row>
    <row r="567" spans="1:8" x14ac:dyDescent="0.3">
      <c r="A567" t="s">
        <v>607</v>
      </c>
      <c r="B567" t="s">
        <v>606</v>
      </c>
      <c r="C567" t="s">
        <v>615</v>
      </c>
      <c r="D567" t="s">
        <v>623</v>
      </c>
      <c r="E567" t="s">
        <v>721</v>
      </c>
      <c r="F567" t="s">
        <v>623</v>
      </c>
      <c r="H567" t="s">
        <v>62</v>
      </c>
    </row>
    <row r="568" spans="1:8" x14ac:dyDescent="0.3">
      <c r="A568" t="s">
        <v>608</v>
      </c>
      <c r="B568" t="s">
        <v>607</v>
      </c>
      <c r="C568" t="s">
        <v>616</v>
      </c>
      <c r="D568" t="s">
        <v>624</v>
      </c>
      <c r="E568" t="s">
        <v>722</v>
      </c>
      <c r="F568" t="s">
        <v>624</v>
      </c>
      <c r="H568" t="s">
        <v>671</v>
      </c>
    </row>
    <row r="569" spans="1:8" x14ac:dyDescent="0.3">
      <c r="A569" t="s">
        <v>609</v>
      </c>
      <c r="B569" t="s">
        <v>608</v>
      </c>
      <c r="C569" t="s">
        <v>617</v>
      </c>
      <c r="D569" t="s">
        <v>625</v>
      </c>
      <c r="E569" t="s">
        <v>723</v>
      </c>
      <c r="F569" t="s">
        <v>625</v>
      </c>
      <c r="H569" t="s">
        <v>672</v>
      </c>
    </row>
    <row r="570" spans="1:8" x14ac:dyDescent="0.3">
      <c r="A570" t="s">
        <v>610</v>
      </c>
      <c r="B570" t="s">
        <v>609</v>
      </c>
      <c r="C570" t="s">
        <v>618</v>
      </c>
      <c r="D570" t="s">
        <v>626</v>
      </c>
      <c r="E570" t="s">
        <v>726</v>
      </c>
      <c r="F570" t="s">
        <v>626</v>
      </c>
      <c r="H570" t="s">
        <v>700</v>
      </c>
    </row>
    <row r="571" spans="1:8" x14ac:dyDescent="0.3">
      <c r="A571" t="s">
        <v>611</v>
      </c>
      <c r="B571" t="s">
        <v>610</v>
      </c>
      <c r="C571" t="s">
        <v>619</v>
      </c>
      <c r="D571" t="s">
        <v>627</v>
      </c>
      <c r="E571" t="s">
        <v>728</v>
      </c>
      <c r="F571" t="s">
        <v>627</v>
      </c>
      <c r="H571" t="s">
        <v>673</v>
      </c>
    </row>
    <row r="572" spans="1:8" x14ac:dyDescent="0.3">
      <c r="A572" t="s">
        <v>612</v>
      </c>
      <c r="B572" t="s">
        <v>611</v>
      </c>
      <c r="C572" t="s">
        <v>620</v>
      </c>
      <c r="D572" t="s">
        <v>628</v>
      </c>
      <c r="E572" t="s">
        <v>708</v>
      </c>
      <c r="F572" t="s">
        <v>630</v>
      </c>
      <c r="H572" t="s">
        <v>674</v>
      </c>
    </row>
    <row r="573" spans="1:8" x14ac:dyDescent="0.3">
      <c r="A573" t="s">
        <v>613</v>
      </c>
      <c r="B573" t="s">
        <v>612</v>
      </c>
      <c r="C573" t="s">
        <v>621</v>
      </c>
      <c r="D573" t="s">
        <v>629</v>
      </c>
      <c r="E573" t="s">
        <v>729</v>
      </c>
      <c r="F573" t="s">
        <v>631</v>
      </c>
      <c r="H573" t="s">
        <v>675</v>
      </c>
    </row>
    <row r="574" spans="1:8" x14ac:dyDescent="0.3">
      <c r="A574" t="s">
        <v>69</v>
      </c>
      <c r="B574" t="s">
        <v>613</v>
      </c>
      <c r="C574" t="s">
        <v>622</v>
      </c>
      <c r="D574" t="s">
        <v>630</v>
      </c>
      <c r="E574" t="s">
        <v>718</v>
      </c>
      <c r="F574" t="s">
        <v>632</v>
      </c>
      <c r="H574" t="s">
        <v>677</v>
      </c>
    </row>
    <row r="575" spans="1:8" x14ac:dyDescent="0.3">
      <c r="A575" t="s">
        <v>80</v>
      </c>
      <c r="B575" t="s">
        <v>69</v>
      </c>
      <c r="C575" t="s">
        <v>623</v>
      </c>
      <c r="D575" t="s">
        <v>631</v>
      </c>
      <c r="E575" t="s">
        <v>720</v>
      </c>
      <c r="F575" t="s">
        <v>633</v>
      </c>
      <c r="H575" t="s">
        <v>678</v>
      </c>
    </row>
    <row r="576" spans="1:8" x14ac:dyDescent="0.3">
      <c r="A576" t="s">
        <v>74</v>
      </c>
      <c r="B576" t="s">
        <v>80</v>
      </c>
      <c r="C576" t="s">
        <v>624</v>
      </c>
      <c r="D576" t="s">
        <v>633</v>
      </c>
      <c r="E576" t="s">
        <v>730</v>
      </c>
      <c r="F576" t="s">
        <v>634</v>
      </c>
      <c r="H576" t="s">
        <v>679</v>
      </c>
    </row>
    <row r="577" spans="1:8" x14ac:dyDescent="0.3">
      <c r="A577" t="s">
        <v>614</v>
      </c>
      <c r="B577" t="s">
        <v>74</v>
      </c>
      <c r="C577" t="s">
        <v>625</v>
      </c>
      <c r="D577" t="s">
        <v>46</v>
      </c>
      <c r="E577" t="s">
        <v>724</v>
      </c>
      <c r="F577" t="s">
        <v>637</v>
      </c>
      <c r="H577" t="s">
        <v>680</v>
      </c>
    </row>
    <row r="578" spans="1:8" x14ac:dyDescent="0.3">
      <c r="A578" t="s">
        <v>615</v>
      </c>
      <c r="B578" t="s">
        <v>614</v>
      </c>
      <c r="C578" t="s">
        <v>626</v>
      </c>
      <c r="D578" t="s">
        <v>635</v>
      </c>
      <c r="E578" t="s">
        <v>727</v>
      </c>
      <c r="F578" t="s">
        <v>638</v>
      </c>
      <c r="H578" t="s">
        <v>701</v>
      </c>
    </row>
    <row r="579" spans="1:8" x14ac:dyDescent="0.3">
      <c r="A579" t="s">
        <v>616</v>
      </c>
      <c r="B579" t="s">
        <v>615</v>
      </c>
      <c r="C579" t="s">
        <v>627</v>
      </c>
      <c r="D579" t="s">
        <v>636</v>
      </c>
      <c r="E579" t="s">
        <v>732</v>
      </c>
      <c r="F579" t="s">
        <v>640</v>
      </c>
      <c r="H579" t="s">
        <v>4</v>
      </c>
    </row>
    <row r="580" spans="1:8" x14ac:dyDescent="0.3">
      <c r="A580" t="s">
        <v>617</v>
      </c>
      <c r="B580" t="s">
        <v>616</v>
      </c>
      <c r="C580" t="s">
        <v>628</v>
      </c>
      <c r="D580" t="s">
        <v>72</v>
      </c>
      <c r="E580" t="s">
        <v>733</v>
      </c>
      <c r="F580" t="s">
        <v>39</v>
      </c>
      <c r="H580" t="s">
        <v>36</v>
      </c>
    </row>
    <row r="581" spans="1:8" x14ac:dyDescent="0.3">
      <c r="A581" t="s">
        <v>618</v>
      </c>
      <c r="B581" t="s">
        <v>617</v>
      </c>
      <c r="C581" t="s">
        <v>629</v>
      </c>
      <c r="D581" t="s">
        <v>637</v>
      </c>
      <c r="E581" t="s">
        <v>59</v>
      </c>
      <c r="F581" t="s">
        <v>854</v>
      </c>
      <c r="H581" t="s">
        <v>681</v>
      </c>
    </row>
    <row r="582" spans="1:8" x14ac:dyDescent="0.3">
      <c r="A582" t="s">
        <v>619</v>
      </c>
      <c r="B582" t="s">
        <v>618</v>
      </c>
      <c r="C582" t="s">
        <v>630</v>
      </c>
      <c r="D582" t="s">
        <v>638</v>
      </c>
      <c r="E582" t="s">
        <v>734</v>
      </c>
      <c r="F582" t="s">
        <v>18</v>
      </c>
      <c r="H582" t="s">
        <v>15</v>
      </c>
    </row>
    <row r="583" spans="1:8" x14ac:dyDescent="0.3">
      <c r="A583" t="s">
        <v>620</v>
      </c>
      <c r="B583" t="s">
        <v>619</v>
      </c>
      <c r="C583" t="s">
        <v>631</v>
      </c>
      <c r="D583" t="s">
        <v>639</v>
      </c>
      <c r="E583" t="s">
        <v>735</v>
      </c>
      <c r="F583" t="s">
        <v>698</v>
      </c>
      <c r="H583" t="s">
        <v>682</v>
      </c>
    </row>
    <row r="584" spans="1:8" x14ac:dyDescent="0.3">
      <c r="A584" t="s">
        <v>621</v>
      </c>
      <c r="B584" t="s">
        <v>620</v>
      </c>
      <c r="C584" t="s">
        <v>632</v>
      </c>
      <c r="D584" t="s">
        <v>823</v>
      </c>
      <c r="E584" t="s">
        <v>736</v>
      </c>
      <c r="F584" t="s">
        <v>77</v>
      </c>
      <c r="H584" t="s">
        <v>683</v>
      </c>
    </row>
    <row r="585" spans="1:8" x14ac:dyDescent="0.3">
      <c r="A585" t="s">
        <v>622</v>
      </c>
      <c r="B585" t="s">
        <v>621</v>
      </c>
      <c r="C585" t="s">
        <v>633</v>
      </c>
      <c r="D585" t="s">
        <v>640</v>
      </c>
      <c r="E585" t="s">
        <v>738</v>
      </c>
      <c r="F585" t="s">
        <v>35</v>
      </c>
      <c r="H585" t="s">
        <v>687</v>
      </c>
    </row>
    <row r="586" spans="1:8" x14ac:dyDescent="0.3">
      <c r="A586" t="s">
        <v>623</v>
      </c>
      <c r="B586" t="s">
        <v>622</v>
      </c>
      <c r="C586" t="s">
        <v>46</v>
      </c>
      <c r="D586" t="s">
        <v>641</v>
      </c>
      <c r="E586" t="s">
        <v>739</v>
      </c>
      <c r="F586" t="s">
        <v>655</v>
      </c>
      <c r="H586" t="s">
        <v>34</v>
      </c>
    </row>
    <row r="587" spans="1:8" x14ac:dyDescent="0.3">
      <c r="A587" t="s">
        <v>624</v>
      </c>
      <c r="B587" t="s">
        <v>623</v>
      </c>
      <c r="C587" t="s">
        <v>634</v>
      </c>
      <c r="D587" t="s">
        <v>642</v>
      </c>
      <c r="E587" t="s">
        <v>740</v>
      </c>
      <c r="F587" t="s">
        <v>657</v>
      </c>
      <c r="H587" t="s">
        <v>688</v>
      </c>
    </row>
    <row r="588" spans="1:8" x14ac:dyDescent="0.3">
      <c r="A588" t="s">
        <v>625</v>
      </c>
      <c r="B588" t="s">
        <v>624</v>
      </c>
      <c r="C588" t="s">
        <v>635</v>
      </c>
      <c r="D588" t="s">
        <v>643</v>
      </c>
      <c r="E588" t="s">
        <v>741</v>
      </c>
      <c r="F588" t="s">
        <v>29</v>
      </c>
      <c r="H588" t="s">
        <v>689</v>
      </c>
    </row>
    <row r="589" spans="1:8" x14ac:dyDescent="0.3">
      <c r="A589" t="s">
        <v>626</v>
      </c>
      <c r="B589" t="s">
        <v>625</v>
      </c>
      <c r="C589" t="s">
        <v>636</v>
      </c>
      <c r="D589" t="s">
        <v>644</v>
      </c>
      <c r="E589" t="s">
        <v>742</v>
      </c>
      <c r="F589" t="s">
        <v>663</v>
      </c>
      <c r="H589" t="s">
        <v>32</v>
      </c>
    </row>
    <row r="590" spans="1:8" x14ac:dyDescent="0.3">
      <c r="A590" t="s">
        <v>627</v>
      </c>
      <c r="B590" t="s">
        <v>626</v>
      </c>
      <c r="C590" t="s">
        <v>72</v>
      </c>
      <c r="D590" t="s">
        <v>645</v>
      </c>
      <c r="E590" t="s">
        <v>743</v>
      </c>
      <c r="F590" t="s">
        <v>665</v>
      </c>
      <c r="H590" t="s">
        <v>33</v>
      </c>
    </row>
    <row r="591" spans="1:8" x14ac:dyDescent="0.3">
      <c r="A591" t="s">
        <v>628</v>
      </c>
      <c r="B591" t="s">
        <v>627</v>
      </c>
      <c r="C591" t="s">
        <v>637</v>
      </c>
      <c r="D591" t="s">
        <v>39</v>
      </c>
      <c r="E591" t="s">
        <v>744</v>
      </c>
      <c r="F591" t="s">
        <v>667</v>
      </c>
      <c r="H591" t="s">
        <v>690</v>
      </c>
    </row>
    <row r="592" spans="1:8" x14ac:dyDescent="0.3">
      <c r="A592" t="s">
        <v>629</v>
      </c>
      <c r="B592" t="s">
        <v>628</v>
      </c>
      <c r="C592" t="s">
        <v>638</v>
      </c>
      <c r="D592" t="s">
        <v>646</v>
      </c>
      <c r="E592" t="s">
        <v>745</v>
      </c>
      <c r="F592" t="s">
        <v>12</v>
      </c>
      <c r="H592" t="s">
        <v>691</v>
      </c>
    </row>
    <row r="593" spans="1:8" x14ac:dyDescent="0.3">
      <c r="A593" t="s">
        <v>630</v>
      </c>
      <c r="B593" t="s">
        <v>629</v>
      </c>
      <c r="C593" t="s">
        <v>639</v>
      </c>
      <c r="D593" t="s">
        <v>16</v>
      </c>
      <c r="E593" t="s">
        <v>746</v>
      </c>
      <c r="F593" t="s">
        <v>700</v>
      </c>
      <c r="H593" t="s">
        <v>693</v>
      </c>
    </row>
    <row r="594" spans="1:8" x14ac:dyDescent="0.3">
      <c r="A594" t="s">
        <v>631</v>
      </c>
      <c r="B594" t="s">
        <v>630</v>
      </c>
      <c r="C594" t="s">
        <v>640</v>
      </c>
      <c r="D594" t="s">
        <v>647</v>
      </c>
      <c r="E594" t="s">
        <v>747</v>
      </c>
      <c r="F594" t="s">
        <v>678</v>
      </c>
      <c r="H594" t="s">
        <v>702</v>
      </c>
    </row>
    <row r="595" spans="1:8" x14ac:dyDescent="0.3">
      <c r="A595" t="s">
        <v>632</v>
      </c>
      <c r="B595" t="s">
        <v>631</v>
      </c>
      <c r="C595" t="s">
        <v>641</v>
      </c>
      <c r="D595" t="s">
        <v>18</v>
      </c>
      <c r="E595" t="s">
        <v>748</v>
      </c>
      <c r="F595" t="s">
        <v>701</v>
      </c>
      <c r="H595" t="s">
        <v>81</v>
      </c>
    </row>
    <row r="596" spans="1:8" x14ac:dyDescent="0.3">
      <c r="A596" t="s">
        <v>633</v>
      </c>
      <c r="B596" t="s">
        <v>632</v>
      </c>
      <c r="C596" t="s">
        <v>642</v>
      </c>
      <c r="D596" t="s">
        <v>648</v>
      </c>
      <c r="E596" t="s">
        <v>749</v>
      </c>
      <c r="F596" t="s">
        <v>681</v>
      </c>
      <c r="H596" t="s">
        <v>694</v>
      </c>
    </row>
    <row r="597" spans="1:8" x14ac:dyDescent="0.3">
      <c r="A597" t="s">
        <v>46</v>
      </c>
      <c r="B597" t="s">
        <v>633</v>
      </c>
      <c r="C597" t="s">
        <v>643</v>
      </c>
      <c r="D597" t="s">
        <v>649</v>
      </c>
      <c r="E597" t="s">
        <v>750</v>
      </c>
      <c r="F597" t="s">
        <v>682</v>
      </c>
      <c r="H597" t="s">
        <v>695</v>
      </c>
    </row>
    <row r="598" spans="1:8" x14ac:dyDescent="0.3">
      <c r="A598" t="s">
        <v>634</v>
      </c>
      <c r="B598" t="s">
        <v>46</v>
      </c>
      <c r="C598" t="s">
        <v>644</v>
      </c>
      <c r="D598" t="s">
        <v>650</v>
      </c>
      <c r="E598" t="s">
        <v>751</v>
      </c>
      <c r="F598" t="s">
        <v>685</v>
      </c>
      <c r="H598" t="s">
        <v>974</v>
      </c>
    </row>
    <row r="599" spans="1:8" x14ac:dyDescent="0.3">
      <c r="A599" t="s">
        <v>635</v>
      </c>
      <c r="B599" t="s">
        <v>634</v>
      </c>
      <c r="C599" t="s">
        <v>645</v>
      </c>
      <c r="D599" t="s">
        <v>651</v>
      </c>
      <c r="E599" t="s">
        <v>752</v>
      </c>
      <c r="F599" t="s">
        <v>687</v>
      </c>
      <c r="H599" t="s">
        <v>653</v>
      </c>
    </row>
    <row r="600" spans="1:8" x14ac:dyDescent="0.3">
      <c r="A600" t="s">
        <v>636</v>
      </c>
      <c r="B600" t="s">
        <v>635</v>
      </c>
      <c r="C600" t="s">
        <v>39</v>
      </c>
      <c r="D600" t="s">
        <v>652</v>
      </c>
      <c r="E600" t="s">
        <v>753</v>
      </c>
      <c r="F600" t="s">
        <v>33</v>
      </c>
      <c r="H600" t="s">
        <v>975</v>
      </c>
    </row>
    <row r="601" spans="1:8" x14ac:dyDescent="0.3">
      <c r="A601" t="s">
        <v>72</v>
      </c>
      <c r="B601" t="s">
        <v>636</v>
      </c>
      <c r="C601" t="s">
        <v>646</v>
      </c>
      <c r="D601" t="s">
        <v>653</v>
      </c>
      <c r="E601" t="s">
        <v>754</v>
      </c>
      <c r="F601" t="s">
        <v>690</v>
      </c>
      <c r="H601" t="s">
        <v>976</v>
      </c>
    </row>
    <row r="602" spans="1:8" x14ac:dyDescent="0.3">
      <c r="A602" t="s">
        <v>637</v>
      </c>
      <c r="B602" t="s">
        <v>72</v>
      </c>
      <c r="C602" t="s">
        <v>16</v>
      </c>
      <c r="D602" t="s">
        <v>654</v>
      </c>
      <c r="E602" t="s">
        <v>755</v>
      </c>
      <c r="F602" t="s">
        <v>693</v>
      </c>
      <c r="H602" t="s">
        <v>977</v>
      </c>
    </row>
    <row r="603" spans="1:8" x14ac:dyDescent="0.3">
      <c r="A603" t="s">
        <v>638</v>
      </c>
      <c r="B603" t="s">
        <v>637</v>
      </c>
      <c r="C603" t="s">
        <v>647</v>
      </c>
      <c r="D603" t="s">
        <v>35</v>
      </c>
      <c r="E603" t="s">
        <v>756</v>
      </c>
      <c r="F603" t="s">
        <v>81</v>
      </c>
      <c r="H603" t="s">
        <v>978</v>
      </c>
    </row>
    <row r="604" spans="1:8" x14ac:dyDescent="0.3">
      <c r="A604" t="s">
        <v>639</v>
      </c>
      <c r="B604" t="s">
        <v>638</v>
      </c>
      <c r="C604" t="s">
        <v>18</v>
      </c>
      <c r="D604" t="s">
        <v>655</v>
      </c>
      <c r="E604" t="s">
        <v>757</v>
      </c>
      <c r="F604" t="s">
        <v>694</v>
      </c>
      <c r="H604" t="s">
        <v>979</v>
      </c>
    </row>
    <row r="605" spans="1:8" x14ac:dyDescent="0.3">
      <c r="A605" t="s">
        <v>640</v>
      </c>
      <c r="B605" t="s">
        <v>639</v>
      </c>
      <c r="C605" t="s">
        <v>648</v>
      </c>
      <c r="D605" t="s">
        <v>82</v>
      </c>
      <c r="E605" t="s">
        <v>758</v>
      </c>
      <c r="F605" t="s">
        <v>642</v>
      </c>
      <c r="H605" t="s">
        <v>980</v>
      </c>
    </row>
    <row r="606" spans="1:8" x14ac:dyDescent="0.3">
      <c r="A606" t="s">
        <v>641</v>
      </c>
      <c r="B606" t="s">
        <v>640</v>
      </c>
      <c r="C606" t="s">
        <v>649</v>
      </c>
      <c r="D606" t="s">
        <v>656</v>
      </c>
      <c r="E606" t="s">
        <v>759</v>
      </c>
      <c r="F606" t="s">
        <v>643</v>
      </c>
      <c r="H606" t="s">
        <v>662</v>
      </c>
    </row>
    <row r="607" spans="1:8" x14ac:dyDescent="0.3">
      <c r="A607" t="s">
        <v>642</v>
      </c>
      <c r="B607" t="s">
        <v>641</v>
      </c>
      <c r="C607" t="s">
        <v>650</v>
      </c>
      <c r="D607" t="s">
        <v>657</v>
      </c>
      <c r="E607" t="s">
        <v>760</v>
      </c>
      <c r="F607" t="s">
        <v>644</v>
      </c>
      <c r="H607" t="s">
        <v>981</v>
      </c>
    </row>
    <row r="608" spans="1:8" x14ac:dyDescent="0.3">
      <c r="A608" t="s">
        <v>643</v>
      </c>
      <c r="B608" t="s">
        <v>642</v>
      </c>
      <c r="C608" t="s">
        <v>651</v>
      </c>
      <c r="D608" t="s">
        <v>658</v>
      </c>
      <c r="E608" t="s">
        <v>761</v>
      </c>
      <c r="F608" t="s">
        <v>704</v>
      </c>
      <c r="H608" t="s">
        <v>707</v>
      </c>
    </row>
    <row r="609" spans="1:8" x14ac:dyDescent="0.3">
      <c r="A609" t="s">
        <v>644</v>
      </c>
      <c r="B609" t="s">
        <v>643</v>
      </c>
      <c r="C609" t="s">
        <v>652</v>
      </c>
      <c r="D609" t="s">
        <v>659</v>
      </c>
      <c r="E609" t="s">
        <v>762</v>
      </c>
      <c r="F609" t="s">
        <v>705</v>
      </c>
      <c r="H609" t="s">
        <v>708</v>
      </c>
    </row>
    <row r="610" spans="1:8" x14ac:dyDescent="0.3">
      <c r="A610" t="s">
        <v>645</v>
      </c>
      <c r="B610" t="s">
        <v>644</v>
      </c>
      <c r="C610" t="s">
        <v>653</v>
      </c>
      <c r="D610" t="s">
        <v>660</v>
      </c>
      <c r="E610" t="s">
        <v>763</v>
      </c>
      <c r="F610" t="s">
        <v>16</v>
      </c>
      <c r="H610" t="s">
        <v>709</v>
      </c>
    </row>
    <row r="611" spans="1:8" x14ac:dyDescent="0.3">
      <c r="A611" t="s">
        <v>39</v>
      </c>
      <c r="B611" t="s">
        <v>645</v>
      </c>
      <c r="C611" t="s">
        <v>654</v>
      </c>
      <c r="D611" t="s">
        <v>29</v>
      </c>
      <c r="E611" t="s">
        <v>764</v>
      </c>
      <c r="F611" t="s">
        <v>650</v>
      </c>
      <c r="H611" t="s">
        <v>710</v>
      </c>
    </row>
    <row r="612" spans="1:8" x14ac:dyDescent="0.3">
      <c r="A612" t="s">
        <v>646</v>
      </c>
      <c r="B612" t="s">
        <v>39</v>
      </c>
      <c r="C612" t="s">
        <v>35</v>
      </c>
      <c r="D612" t="s">
        <v>661</v>
      </c>
      <c r="E612" t="s">
        <v>765</v>
      </c>
      <c r="F612" t="s">
        <v>654</v>
      </c>
      <c r="H612" t="s">
        <v>711</v>
      </c>
    </row>
    <row r="613" spans="1:8" x14ac:dyDescent="0.3">
      <c r="A613" t="s">
        <v>16</v>
      </c>
      <c r="B613" t="s">
        <v>646</v>
      </c>
      <c r="C613" t="s">
        <v>655</v>
      </c>
      <c r="D613" t="s">
        <v>662</v>
      </c>
      <c r="E613" t="s">
        <v>766</v>
      </c>
      <c r="F613" t="s">
        <v>656</v>
      </c>
      <c r="H613" t="s">
        <v>712</v>
      </c>
    </row>
    <row r="614" spans="1:8" x14ac:dyDescent="0.3">
      <c r="A614" t="s">
        <v>647</v>
      </c>
      <c r="B614" t="s">
        <v>16</v>
      </c>
      <c r="C614" t="s">
        <v>82</v>
      </c>
      <c r="D614" t="s">
        <v>52</v>
      </c>
      <c r="E614" t="s">
        <v>767</v>
      </c>
      <c r="F614" t="s">
        <v>658</v>
      </c>
      <c r="H614" t="s">
        <v>713</v>
      </c>
    </row>
    <row r="615" spans="1:8" x14ac:dyDescent="0.3">
      <c r="A615" t="s">
        <v>18</v>
      </c>
      <c r="B615" t="s">
        <v>647</v>
      </c>
      <c r="C615" t="s">
        <v>656</v>
      </c>
      <c r="D615" t="s">
        <v>19</v>
      </c>
      <c r="E615" t="s">
        <v>768</v>
      </c>
      <c r="F615" t="s">
        <v>659</v>
      </c>
      <c r="H615" t="s">
        <v>715</v>
      </c>
    </row>
    <row r="616" spans="1:8" x14ac:dyDescent="0.3">
      <c r="A616" t="s">
        <v>648</v>
      </c>
      <c r="B616" t="s">
        <v>18</v>
      </c>
      <c r="C616" t="s">
        <v>657</v>
      </c>
      <c r="D616" t="s">
        <v>663</v>
      </c>
      <c r="E616" t="s">
        <v>769</v>
      </c>
      <c r="F616" t="s">
        <v>19</v>
      </c>
      <c r="H616" t="s">
        <v>716</v>
      </c>
    </row>
    <row r="617" spans="1:8" x14ac:dyDescent="0.3">
      <c r="A617" t="s">
        <v>649</v>
      </c>
      <c r="B617" t="s">
        <v>648</v>
      </c>
      <c r="C617" t="s">
        <v>658</v>
      </c>
      <c r="D617" t="s">
        <v>664</v>
      </c>
      <c r="E617" t="s">
        <v>770</v>
      </c>
      <c r="F617" t="s">
        <v>664</v>
      </c>
      <c r="H617" t="s">
        <v>729</v>
      </c>
    </row>
    <row r="618" spans="1:8" x14ac:dyDescent="0.3">
      <c r="A618" t="s">
        <v>650</v>
      </c>
      <c r="B618" t="s">
        <v>649</v>
      </c>
      <c r="C618" t="s">
        <v>659</v>
      </c>
      <c r="D618" t="s">
        <v>665</v>
      </c>
      <c r="E618" t="s">
        <v>771</v>
      </c>
      <c r="F618" t="s">
        <v>24</v>
      </c>
      <c r="H618" t="s">
        <v>717</v>
      </c>
    </row>
    <row r="619" spans="1:8" x14ac:dyDescent="0.3">
      <c r="A619" t="s">
        <v>651</v>
      </c>
      <c r="B619" t="s">
        <v>650</v>
      </c>
      <c r="C619" t="s">
        <v>660</v>
      </c>
      <c r="D619" t="s">
        <v>666</v>
      </c>
      <c r="E619" t="s">
        <v>772</v>
      </c>
      <c r="F619" t="s">
        <v>62</v>
      </c>
      <c r="H619" t="s">
        <v>722</v>
      </c>
    </row>
    <row r="620" spans="1:8" x14ac:dyDescent="0.3">
      <c r="A620" t="s">
        <v>652</v>
      </c>
      <c r="B620" t="s">
        <v>651</v>
      </c>
      <c r="C620" t="s">
        <v>29</v>
      </c>
      <c r="D620" t="s">
        <v>667</v>
      </c>
      <c r="E620" t="s">
        <v>773</v>
      </c>
      <c r="F620" t="s">
        <v>671</v>
      </c>
      <c r="H620" t="s">
        <v>723</v>
      </c>
    </row>
    <row r="621" spans="1:8" x14ac:dyDescent="0.3">
      <c r="A621" t="s">
        <v>653</v>
      </c>
      <c r="B621" t="s">
        <v>652</v>
      </c>
      <c r="C621" t="s">
        <v>661</v>
      </c>
      <c r="D621" t="s">
        <v>12</v>
      </c>
      <c r="E621" t="s">
        <v>774</v>
      </c>
      <c r="F621" t="s">
        <v>672</v>
      </c>
      <c r="H621" t="s">
        <v>724</v>
      </c>
    </row>
    <row r="622" spans="1:8" x14ac:dyDescent="0.3">
      <c r="A622" t="s">
        <v>654</v>
      </c>
      <c r="B622" t="s">
        <v>653</v>
      </c>
      <c r="C622" t="s">
        <v>662</v>
      </c>
      <c r="D622" t="s">
        <v>669</v>
      </c>
      <c r="E622" t="s">
        <v>775</v>
      </c>
      <c r="F622" t="s">
        <v>675</v>
      </c>
      <c r="H622" t="s">
        <v>725</v>
      </c>
    </row>
    <row r="623" spans="1:8" x14ac:dyDescent="0.3">
      <c r="A623" t="s">
        <v>35</v>
      </c>
      <c r="B623" t="s">
        <v>654</v>
      </c>
      <c r="C623" t="s">
        <v>52</v>
      </c>
      <c r="D623" t="s">
        <v>62</v>
      </c>
      <c r="E623" t="s">
        <v>85</v>
      </c>
      <c r="F623" t="s">
        <v>4</v>
      </c>
      <c r="H623" t="s">
        <v>727</v>
      </c>
    </row>
    <row r="624" spans="1:8" x14ac:dyDescent="0.3">
      <c r="A624" t="s">
        <v>655</v>
      </c>
      <c r="B624" t="s">
        <v>35</v>
      </c>
      <c r="C624" t="s">
        <v>19</v>
      </c>
      <c r="D624" t="s">
        <v>670</v>
      </c>
      <c r="E624" t="s">
        <v>776</v>
      </c>
      <c r="F624" t="s">
        <v>36</v>
      </c>
      <c r="H624" t="s">
        <v>731</v>
      </c>
    </row>
    <row r="625" spans="1:8" x14ac:dyDescent="0.3">
      <c r="A625" t="s">
        <v>82</v>
      </c>
      <c r="B625" t="s">
        <v>655</v>
      </c>
      <c r="C625" t="s">
        <v>663</v>
      </c>
      <c r="D625" t="s">
        <v>671</v>
      </c>
      <c r="E625" t="s">
        <v>777</v>
      </c>
      <c r="F625" t="s">
        <v>34</v>
      </c>
      <c r="H625" t="s">
        <v>733</v>
      </c>
    </row>
    <row r="626" spans="1:8" x14ac:dyDescent="0.3">
      <c r="A626" t="s">
        <v>656</v>
      </c>
      <c r="B626" t="s">
        <v>82</v>
      </c>
      <c r="C626" t="s">
        <v>664</v>
      </c>
      <c r="D626" t="s">
        <v>672</v>
      </c>
      <c r="E626" t="s">
        <v>778</v>
      </c>
      <c r="F626" t="s">
        <v>688</v>
      </c>
      <c r="H626" t="s">
        <v>59</v>
      </c>
    </row>
    <row r="627" spans="1:8" x14ac:dyDescent="0.3">
      <c r="A627" t="s">
        <v>657</v>
      </c>
      <c r="B627" t="s">
        <v>656</v>
      </c>
      <c r="C627" t="s">
        <v>665</v>
      </c>
      <c r="D627" t="s">
        <v>673</v>
      </c>
      <c r="E627" t="s">
        <v>779</v>
      </c>
      <c r="F627" t="s">
        <v>689</v>
      </c>
      <c r="H627" t="s">
        <v>734</v>
      </c>
    </row>
    <row r="628" spans="1:8" x14ac:dyDescent="0.3">
      <c r="A628" t="s">
        <v>658</v>
      </c>
      <c r="B628" t="s">
        <v>657</v>
      </c>
      <c r="C628" t="s">
        <v>666</v>
      </c>
      <c r="D628" t="s">
        <v>674</v>
      </c>
      <c r="E628" t="s">
        <v>780</v>
      </c>
      <c r="F628" t="s">
        <v>32</v>
      </c>
      <c r="H628" t="s">
        <v>736</v>
      </c>
    </row>
    <row r="629" spans="1:8" x14ac:dyDescent="0.3">
      <c r="A629" t="s">
        <v>659</v>
      </c>
      <c r="B629" t="s">
        <v>658</v>
      </c>
      <c r="C629" t="s">
        <v>667</v>
      </c>
      <c r="D629" t="s">
        <v>675</v>
      </c>
      <c r="E629" t="s">
        <v>781</v>
      </c>
      <c r="F629" t="s">
        <v>692</v>
      </c>
      <c r="H629" t="s">
        <v>738</v>
      </c>
    </row>
    <row r="630" spans="1:8" x14ac:dyDescent="0.3">
      <c r="A630" t="s">
        <v>660</v>
      </c>
      <c r="B630" t="s">
        <v>659</v>
      </c>
      <c r="C630" t="s">
        <v>12</v>
      </c>
      <c r="D630" t="s">
        <v>676</v>
      </c>
      <c r="E630" t="s">
        <v>75</v>
      </c>
      <c r="F630" t="s">
        <v>641</v>
      </c>
      <c r="H630" t="s">
        <v>737</v>
      </c>
    </row>
    <row r="631" spans="1:8" x14ac:dyDescent="0.3">
      <c r="A631" t="s">
        <v>29</v>
      </c>
      <c r="B631" t="s">
        <v>660</v>
      </c>
      <c r="C631" t="s">
        <v>668</v>
      </c>
      <c r="D631" t="s">
        <v>677</v>
      </c>
      <c r="E631" t="s">
        <v>782</v>
      </c>
      <c r="F631" t="s">
        <v>645</v>
      </c>
      <c r="H631" t="s">
        <v>739</v>
      </c>
    </row>
    <row r="632" spans="1:8" x14ac:dyDescent="0.3">
      <c r="A632" t="s">
        <v>661</v>
      </c>
      <c r="B632" t="s">
        <v>29</v>
      </c>
      <c r="C632" t="s">
        <v>669</v>
      </c>
      <c r="D632" t="s">
        <v>678</v>
      </c>
      <c r="E632" t="s">
        <v>783</v>
      </c>
      <c r="F632" t="s">
        <v>646</v>
      </c>
      <c r="H632" t="s">
        <v>740</v>
      </c>
    </row>
    <row r="633" spans="1:8" x14ac:dyDescent="0.3">
      <c r="A633" t="s">
        <v>662</v>
      </c>
      <c r="B633" t="s">
        <v>661</v>
      </c>
      <c r="C633" t="s">
        <v>62</v>
      </c>
      <c r="D633" t="s">
        <v>679</v>
      </c>
      <c r="E633" t="s">
        <v>784</v>
      </c>
      <c r="F633" t="s">
        <v>647</v>
      </c>
      <c r="H633" t="s">
        <v>741</v>
      </c>
    </row>
    <row r="634" spans="1:8" x14ac:dyDescent="0.3">
      <c r="A634" t="s">
        <v>52</v>
      </c>
      <c r="B634" t="s">
        <v>662</v>
      </c>
      <c r="C634" t="s">
        <v>670</v>
      </c>
      <c r="D634" t="s">
        <v>680</v>
      </c>
      <c r="E634" t="s">
        <v>785</v>
      </c>
      <c r="F634" t="s">
        <v>648</v>
      </c>
      <c r="H634" t="s">
        <v>742</v>
      </c>
    </row>
    <row r="635" spans="1:8" x14ac:dyDescent="0.3">
      <c r="A635" t="s">
        <v>19</v>
      </c>
      <c r="B635" t="s">
        <v>52</v>
      </c>
      <c r="C635" t="s">
        <v>671</v>
      </c>
      <c r="D635" t="s">
        <v>4</v>
      </c>
      <c r="E635" t="s">
        <v>786</v>
      </c>
      <c r="F635" t="s">
        <v>649</v>
      </c>
      <c r="H635" t="s">
        <v>743</v>
      </c>
    </row>
    <row r="636" spans="1:8" x14ac:dyDescent="0.3">
      <c r="A636" t="s">
        <v>663</v>
      </c>
      <c r="B636" t="s">
        <v>19</v>
      </c>
      <c r="C636" t="s">
        <v>672</v>
      </c>
      <c r="D636" t="s">
        <v>36</v>
      </c>
      <c r="E636" t="s">
        <v>787</v>
      </c>
      <c r="F636" t="s">
        <v>651</v>
      </c>
      <c r="H636" t="s">
        <v>744</v>
      </c>
    </row>
    <row r="637" spans="1:8" x14ac:dyDescent="0.3">
      <c r="A637" t="s">
        <v>664</v>
      </c>
      <c r="B637" t="s">
        <v>663</v>
      </c>
      <c r="C637" t="s">
        <v>673</v>
      </c>
      <c r="D637" t="s">
        <v>681</v>
      </c>
      <c r="E637" t="s">
        <v>788</v>
      </c>
      <c r="F637" t="s">
        <v>652</v>
      </c>
      <c r="H637" t="s">
        <v>745</v>
      </c>
    </row>
    <row r="638" spans="1:8" x14ac:dyDescent="0.3">
      <c r="A638" t="s">
        <v>665</v>
      </c>
      <c r="B638" t="s">
        <v>664</v>
      </c>
      <c r="C638" t="s">
        <v>674</v>
      </c>
      <c r="D638" t="s">
        <v>15</v>
      </c>
      <c r="E638" t="s">
        <v>789</v>
      </c>
      <c r="F638" t="s">
        <v>653</v>
      </c>
      <c r="H638" t="s">
        <v>746</v>
      </c>
    </row>
    <row r="639" spans="1:8" x14ac:dyDescent="0.3">
      <c r="A639" t="s">
        <v>666</v>
      </c>
      <c r="B639" t="s">
        <v>665</v>
      </c>
      <c r="C639" t="s">
        <v>675</v>
      </c>
      <c r="D639" t="s">
        <v>682</v>
      </c>
      <c r="E639" t="s">
        <v>790</v>
      </c>
      <c r="F639" t="s">
        <v>82</v>
      </c>
      <c r="H639" t="s">
        <v>747</v>
      </c>
    </row>
    <row r="640" spans="1:8" x14ac:dyDescent="0.3">
      <c r="A640" t="s">
        <v>667</v>
      </c>
      <c r="B640" t="s">
        <v>666</v>
      </c>
      <c r="C640" t="s">
        <v>676</v>
      </c>
      <c r="D640" t="s">
        <v>683</v>
      </c>
      <c r="E640" t="s">
        <v>791</v>
      </c>
      <c r="F640" t="s">
        <v>660</v>
      </c>
      <c r="H640" t="s">
        <v>748</v>
      </c>
    </row>
    <row r="641" spans="1:8" x14ac:dyDescent="0.3">
      <c r="A641" t="s">
        <v>12</v>
      </c>
      <c r="B641" t="s">
        <v>667</v>
      </c>
      <c r="C641" t="s">
        <v>677</v>
      </c>
      <c r="D641" t="s">
        <v>684</v>
      </c>
      <c r="E641" t="s">
        <v>792</v>
      </c>
      <c r="F641" t="s">
        <v>661</v>
      </c>
      <c r="H641" t="s">
        <v>749</v>
      </c>
    </row>
    <row r="642" spans="1:8" x14ac:dyDescent="0.3">
      <c r="A642" t="s">
        <v>668</v>
      </c>
      <c r="B642" t="s">
        <v>12</v>
      </c>
      <c r="C642" t="s">
        <v>678</v>
      </c>
      <c r="D642" t="s">
        <v>685</v>
      </c>
      <c r="E642" t="s">
        <v>76</v>
      </c>
      <c r="F642" t="s">
        <v>662</v>
      </c>
      <c r="H642" t="s">
        <v>750</v>
      </c>
    </row>
    <row r="643" spans="1:8" x14ac:dyDescent="0.3">
      <c r="A643" t="s">
        <v>669</v>
      </c>
      <c r="B643" t="s">
        <v>668</v>
      </c>
      <c r="C643" t="s">
        <v>679</v>
      </c>
      <c r="D643" t="s">
        <v>686</v>
      </c>
      <c r="E643" t="s">
        <v>793</v>
      </c>
      <c r="F643" t="s">
        <v>52</v>
      </c>
      <c r="H643" t="s">
        <v>751</v>
      </c>
    </row>
    <row r="644" spans="1:8" x14ac:dyDescent="0.3">
      <c r="A644" t="s">
        <v>62</v>
      </c>
      <c r="B644" t="s">
        <v>669</v>
      </c>
      <c r="C644" t="s">
        <v>680</v>
      </c>
      <c r="D644" t="s">
        <v>687</v>
      </c>
      <c r="E644" t="s">
        <v>794</v>
      </c>
      <c r="F644" t="s">
        <v>666</v>
      </c>
      <c r="H644" t="s">
        <v>752</v>
      </c>
    </row>
    <row r="645" spans="1:8" x14ac:dyDescent="0.3">
      <c r="A645" t="s">
        <v>670</v>
      </c>
      <c r="B645" t="s">
        <v>62</v>
      </c>
      <c r="C645" t="s">
        <v>4</v>
      </c>
      <c r="D645" t="s">
        <v>34</v>
      </c>
      <c r="E645" t="s">
        <v>795</v>
      </c>
      <c r="F645" t="s">
        <v>668</v>
      </c>
      <c r="H645" t="s">
        <v>753</v>
      </c>
    </row>
    <row r="646" spans="1:8" x14ac:dyDescent="0.3">
      <c r="A646" t="s">
        <v>671</v>
      </c>
      <c r="B646" t="s">
        <v>670</v>
      </c>
      <c r="C646" t="s">
        <v>36</v>
      </c>
      <c r="D646" t="s">
        <v>688</v>
      </c>
      <c r="E646" t="s">
        <v>796</v>
      </c>
      <c r="F646" t="s">
        <v>669</v>
      </c>
      <c r="H646" t="s">
        <v>754</v>
      </c>
    </row>
    <row r="647" spans="1:8" x14ac:dyDescent="0.3">
      <c r="A647" t="s">
        <v>672</v>
      </c>
      <c r="B647" t="s">
        <v>671</v>
      </c>
      <c r="C647" t="s">
        <v>681</v>
      </c>
      <c r="D647" t="s">
        <v>689</v>
      </c>
      <c r="E647" t="s">
        <v>797</v>
      </c>
      <c r="F647" t="s">
        <v>670</v>
      </c>
      <c r="H647" t="s">
        <v>755</v>
      </c>
    </row>
    <row r="648" spans="1:8" x14ac:dyDescent="0.3">
      <c r="A648" t="s">
        <v>673</v>
      </c>
      <c r="B648" t="s">
        <v>672</v>
      </c>
      <c r="C648" t="s">
        <v>15</v>
      </c>
      <c r="D648" t="s">
        <v>32</v>
      </c>
      <c r="E648" t="s">
        <v>798</v>
      </c>
      <c r="F648" t="s">
        <v>673</v>
      </c>
      <c r="H648" t="s">
        <v>756</v>
      </c>
    </row>
    <row r="649" spans="1:8" x14ac:dyDescent="0.3">
      <c r="A649" t="s">
        <v>674</v>
      </c>
      <c r="B649" t="s">
        <v>673</v>
      </c>
      <c r="C649" t="s">
        <v>682</v>
      </c>
      <c r="D649" t="s">
        <v>690</v>
      </c>
      <c r="E649" t="s">
        <v>799</v>
      </c>
      <c r="F649" t="s">
        <v>674</v>
      </c>
      <c r="H649" t="s">
        <v>757</v>
      </c>
    </row>
    <row r="650" spans="1:8" x14ac:dyDescent="0.3">
      <c r="A650" t="s">
        <v>675</v>
      </c>
      <c r="B650" t="s">
        <v>674</v>
      </c>
      <c r="C650" t="s">
        <v>683</v>
      </c>
      <c r="D650" t="s">
        <v>691</v>
      </c>
      <c r="E650" t="s">
        <v>800</v>
      </c>
      <c r="F650" t="s">
        <v>676</v>
      </c>
      <c r="H650" t="s">
        <v>758</v>
      </c>
    </row>
    <row r="651" spans="1:8" x14ac:dyDescent="0.3">
      <c r="A651" t="s">
        <v>676</v>
      </c>
      <c r="B651" t="s">
        <v>675</v>
      </c>
      <c r="C651" t="s">
        <v>684</v>
      </c>
      <c r="D651" t="s">
        <v>692</v>
      </c>
      <c r="E651" t="s">
        <v>801</v>
      </c>
      <c r="F651" t="s">
        <v>677</v>
      </c>
      <c r="H651" t="s">
        <v>759</v>
      </c>
    </row>
    <row r="652" spans="1:8" x14ac:dyDescent="0.3">
      <c r="A652" t="s">
        <v>677</v>
      </c>
      <c r="B652" t="s">
        <v>676</v>
      </c>
      <c r="C652" t="s">
        <v>685</v>
      </c>
      <c r="D652" t="s">
        <v>693</v>
      </c>
      <c r="E652" t="s">
        <v>802</v>
      </c>
      <c r="F652" t="s">
        <v>679</v>
      </c>
      <c r="H652" t="s">
        <v>760</v>
      </c>
    </row>
    <row r="653" spans="1:8" x14ac:dyDescent="0.3">
      <c r="A653" t="s">
        <v>678</v>
      </c>
      <c r="B653" t="s">
        <v>677</v>
      </c>
      <c r="C653" t="s">
        <v>686</v>
      </c>
      <c r="D653" t="s">
        <v>81</v>
      </c>
      <c r="E653" t="s">
        <v>803</v>
      </c>
      <c r="F653" t="s">
        <v>680</v>
      </c>
      <c r="H653" t="s">
        <v>761</v>
      </c>
    </row>
    <row r="654" spans="1:8" x14ac:dyDescent="0.3">
      <c r="A654" t="s">
        <v>679</v>
      </c>
      <c r="B654" t="s">
        <v>678</v>
      </c>
      <c r="C654" t="s">
        <v>687</v>
      </c>
      <c r="D654" t="s">
        <v>694</v>
      </c>
      <c r="F654" t="s">
        <v>15</v>
      </c>
      <c r="H654" t="s">
        <v>762</v>
      </c>
    </row>
    <row r="655" spans="1:8" x14ac:dyDescent="0.3">
      <c r="A655" t="s">
        <v>680</v>
      </c>
      <c r="B655" t="s">
        <v>679</v>
      </c>
      <c r="C655" t="s">
        <v>34</v>
      </c>
      <c r="D655" t="s">
        <v>695</v>
      </c>
      <c r="F655" t="s">
        <v>683</v>
      </c>
      <c r="H655" t="s">
        <v>763</v>
      </c>
    </row>
    <row r="656" spans="1:8" x14ac:dyDescent="0.3">
      <c r="A656" t="s">
        <v>4</v>
      </c>
      <c r="B656" t="s">
        <v>680</v>
      </c>
      <c r="C656" t="s">
        <v>688</v>
      </c>
      <c r="D656" t="s">
        <v>24</v>
      </c>
      <c r="F656" t="s">
        <v>684</v>
      </c>
      <c r="H656" t="s">
        <v>764</v>
      </c>
    </row>
    <row r="657" spans="1:8" x14ac:dyDescent="0.3">
      <c r="A657" t="s">
        <v>36</v>
      </c>
      <c r="B657" t="s">
        <v>4</v>
      </c>
      <c r="C657" t="s">
        <v>689</v>
      </c>
      <c r="D657" t="s">
        <v>697</v>
      </c>
      <c r="F657" t="s">
        <v>686</v>
      </c>
      <c r="H657" t="s">
        <v>765</v>
      </c>
    </row>
    <row r="658" spans="1:8" x14ac:dyDescent="0.3">
      <c r="A658" t="s">
        <v>681</v>
      </c>
      <c r="B658" t="s">
        <v>36</v>
      </c>
      <c r="C658" t="s">
        <v>32</v>
      </c>
      <c r="D658" t="s">
        <v>698</v>
      </c>
      <c r="F658" t="s">
        <v>691</v>
      </c>
      <c r="H658" t="s">
        <v>766</v>
      </c>
    </row>
    <row r="659" spans="1:8" x14ac:dyDescent="0.3">
      <c r="A659" t="s">
        <v>15</v>
      </c>
      <c r="B659" t="s">
        <v>681</v>
      </c>
      <c r="C659" t="s">
        <v>690</v>
      </c>
      <c r="D659" t="s">
        <v>77</v>
      </c>
      <c r="F659" t="s">
        <v>695</v>
      </c>
      <c r="H659" t="s">
        <v>767</v>
      </c>
    </row>
    <row r="660" spans="1:8" x14ac:dyDescent="0.3">
      <c r="A660" t="s">
        <v>682</v>
      </c>
      <c r="B660" t="s">
        <v>15</v>
      </c>
      <c r="C660" t="s">
        <v>691</v>
      </c>
      <c r="D660" t="s">
        <v>700</v>
      </c>
      <c r="F660" t="s">
        <v>707</v>
      </c>
      <c r="H660" t="s">
        <v>768</v>
      </c>
    </row>
    <row r="661" spans="1:8" x14ac:dyDescent="0.3">
      <c r="A661" t="s">
        <v>683</v>
      </c>
      <c r="B661" t="s">
        <v>682</v>
      </c>
      <c r="C661" t="s">
        <v>692</v>
      </c>
      <c r="D661" t="s">
        <v>701</v>
      </c>
      <c r="F661" t="s">
        <v>709</v>
      </c>
      <c r="H661" t="s">
        <v>769</v>
      </c>
    </row>
    <row r="662" spans="1:8" x14ac:dyDescent="0.3">
      <c r="A662" t="s">
        <v>684</v>
      </c>
      <c r="B662" t="s">
        <v>683</v>
      </c>
      <c r="C662" t="s">
        <v>693</v>
      </c>
      <c r="D662" t="s">
        <v>33</v>
      </c>
      <c r="F662" t="s">
        <v>711</v>
      </c>
      <c r="H662" t="s">
        <v>770</v>
      </c>
    </row>
    <row r="663" spans="1:8" x14ac:dyDescent="0.3">
      <c r="A663" t="s">
        <v>685</v>
      </c>
      <c r="B663" t="s">
        <v>684</v>
      </c>
      <c r="C663" t="s">
        <v>81</v>
      </c>
      <c r="D663" t="s">
        <v>815</v>
      </c>
      <c r="F663" t="s">
        <v>712</v>
      </c>
      <c r="H663" t="s">
        <v>771</v>
      </c>
    </row>
    <row r="664" spans="1:8" x14ac:dyDescent="0.3">
      <c r="A664" t="s">
        <v>686</v>
      </c>
      <c r="B664" t="s">
        <v>685</v>
      </c>
      <c r="C664" t="s">
        <v>694</v>
      </c>
      <c r="D664" t="s">
        <v>705</v>
      </c>
      <c r="F664" t="s">
        <v>716</v>
      </c>
      <c r="H664" t="s">
        <v>772</v>
      </c>
    </row>
    <row r="665" spans="1:8" x14ac:dyDescent="0.3">
      <c r="A665" t="s">
        <v>687</v>
      </c>
      <c r="B665" t="s">
        <v>686</v>
      </c>
      <c r="C665" t="s">
        <v>695</v>
      </c>
      <c r="D665" t="s">
        <v>707</v>
      </c>
      <c r="F665" t="s">
        <v>717</v>
      </c>
      <c r="H665" t="s">
        <v>773</v>
      </c>
    </row>
    <row r="666" spans="1:8" x14ac:dyDescent="0.3">
      <c r="A666" t="s">
        <v>34</v>
      </c>
      <c r="B666" t="s">
        <v>687</v>
      </c>
      <c r="C666" t="s">
        <v>697</v>
      </c>
      <c r="D666" t="s">
        <v>708</v>
      </c>
      <c r="F666" t="s">
        <v>719</v>
      </c>
      <c r="H666" t="s">
        <v>774</v>
      </c>
    </row>
    <row r="667" spans="1:8" x14ac:dyDescent="0.3">
      <c r="A667" t="s">
        <v>688</v>
      </c>
      <c r="B667" t="s">
        <v>34</v>
      </c>
      <c r="C667" t="s">
        <v>698</v>
      </c>
      <c r="D667" t="s">
        <v>709</v>
      </c>
      <c r="F667" t="s">
        <v>723</v>
      </c>
      <c r="H667" t="s">
        <v>775</v>
      </c>
    </row>
    <row r="668" spans="1:8" x14ac:dyDescent="0.3">
      <c r="A668" t="s">
        <v>689</v>
      </c>
      <c r="B668" t="s">
        <v>688</v>
      </c>
      <c r="C668" t="s">
        <v>77</v>
      </c>
      <c r="D668" t="s">
        <v>710</v>
      </c>
      <c r="F668" t="s">
        <v>728</v>
      </c>
      <c r="H668" t="s">
        <v>85</v>
      </c>
    </row>
    <row r="669" spans="1:8" x14ac:dyDescent="0.3">
      <c r="A669" t="s">
        <v>32</v>
      </c>
      <c r="B669" t="s">
        <v>689</v>
      </c>
      <c r="C669" t="s">
        <v>699</v>
      </c>
      <c r="D669" t="s">
        <v>711</v>
      </c>
      <c r="F669" t="s">
        <v>708</v>
      </c>
      <c r="H669" t="s">
        <v>776</v>
      </c>
    </row>
    <row r="670" spans="1:8" x14ac:dyDescent="0.3">
      <c r="A670" t="s">
        <v>690</v>
      </c>
      <c r="B670" t="s">
        <v>32</v>
      </c>
      <c r="C670" t="s">
        <v>700</v>
      </c>
      <c r="D670" t="s">
        <v>712</v>
      </c>
      <c r="F670" t="s">
        <v>729</v>
      </c>
      <c r="H670" t="s">
        <v>777</v>
      </c>
    </row>
    <row r="671" spans="1:8" x14ac:dyDescent="0.3">
      <c r="A671" t="s">
        <v>691</v>
      </c>
      <c r="B671" t="s">
        <v>690</v>
      </c>
      <c r="C671" t="s">
        <v>701</v>
      </c>
      <c r="D671" t="s">
        <v>713</v>
      </c>
      <c r="F671" t="s">
        <v>718</v>
      </c>
      <c r="H671" t="s">
        <v>778</v>
      </c>
    </row>
    <row r="672" spans="1:8" x14ac:dyDescent="0.3">
      <c r="A672" t="s">
        <v>692</v>
      </c>
      <c r="B672" t="s">
        <v>691</v>
      </c>
      <c r="C672" t="s">
        <v>33</v>
      </c>
      <c r="D672" t="s">
        <v>714</v>
      </c>
      <c r="F672" t="s">
        <v>720</v>
      </c>
      <c r="H672" t="s">
        <v>779</v>
      </c>
    </row>
    <row r="673" spans="1:8" x14ac:dyDescent="0.3">
      <c r="A673" t="s">
        <v>693</v>
      </c>
      <c r="B673" t="s">
        <v>692</v>
      </c>
      <c r="C673" t="s">
        <v>702</v>
      </c>
      <c r="D673" t="s">
        <v>715</v>
      </c>
      <c r="F673" t="s">
        <v>710</v>
      </c>
      <c r="H673" t="s">
        <v>780</v>
      </c>
    </row>
    <row r="674" spans="1:8" x14ac:dyDescent="0.3">
      <c r="A674" t="s">
        <v>81</v>
      </c>
      <c r="B674" t="s">
        <v>693</v>
      </c>
      <c r="C674" t="s">
        <v>815</v>
      </c>
      <c r="D674" t="s">
        <v>716</v>
      </c>
      <c r="F674" t="s">
        <v>713</v>
      </c>
      <c r="H674" t="s">
        <v>781</v>
      </c>
    </row>
    <row r="675" spans="1:8" x14ac:dyDescent="0.3">
      <c r="A675" t="s">
        <v>694</v>
      </c>
      <c r="B675" t="s">
        <v>81</v>
      </c>
      <c r="C675" t="s">
        <v>705</v>
      </c>
      <c r="D675" t="s">
        <v>717</v>
      </c>
      <c r="F675" t="s">
        <v>714</v>
      </c>
      <c r="H675" t="s">
        <v>75</v>
      </c>
    </row>
    <row r="676" spans="1:8" x14ac:dyDescent="0.3">
      <c r="A676" t="s">
        <v>695</v>
      </c>
      <c r="B676" t="s">
        <v>694</v>
      </c>
      <c r="C676" t="s">
        <v>24</v>
      </c>
      <c r="D676" t="s">
        <v>718</v>
      </c>
      <c r="F676" t="s">
        <v>715</v>
      </c>
      <c r="H676" t="s">
        <v>782</v>
      </c>
    </row>
    <row r="677" spans="1:8" x14ac:dyDescent="0.3">
      <c r="A677" t="s">
        <v>696</v>
      </c>
      <c r="B677" t="s">
        <v>695</v>
      </c>
      <c r="C677" t="s">
        <v>707</v>
      </c>
      <c r="D677" t="s">
        <v>719</v>
      </c>
      <c r="F677" t="s">
        <v>721</v>
      </c>
      <c r="H677" t="s">
        <v>783</v>
      </c>
    </row>
    <row r="678" spans="1:8" x14ac:dyDescent="0.3">
      <c r="A678" t="s">
        <v>697</v>
      </c>
      <c r="B678" t="s">
        <v>696</v>
      </c>
      <c r="C678" t="s">
        <v>708</v>
      </c>
      <c r="D678" t="s">
        <v>720</v>
      </c>
      <c r="F678" t="s">
        <v>722</v>
      </c>
      <c r="H678" t="s">
        <v>784</v>
      </c>
    </row>
    <row r="679" spans="1:8" x14ac:dyDescent="0.3">
      <c r="A679" t="s">
        <v>698</v>
      </c>
      <c r="B679" t="s">
        <v>697</v>
      </c>
      <c r="C679" t="s">
        <v>709</v>
      </c>
      <c r="D679" t="s">
        <v>721</v>
      </c>
      <c r="F679" t="s">
        <v>724</v>
      </c>
      <c r="H679" t="s">
        <v>785</v>
      </c>
    </row>
    <row r="680" spans="1:8" x14ac:dyDescent="0.3">
      <c r="A680" t="s">
        <v>77</v>
      </c>
      <c r="B680" t="s">
        <v>698</v>
      </c>
      <c r="C680" t="s">
        <v>710</v>
      </c>
      <c r="D680" t="s">
        <v>722</v>
      </c>
      <c r="F680" t="s">
        <v>725</v>
      </c>
      <c r="H680" t="s">
        <v>786</v>
      </c>
    </row>
    <row r="681" spans="1:8" x14ac:dyDescent="0.3">
      <c r="A681" t="s">
        <v>699</v>
      </c>
      <c r="B681" t="s">
        <v>77</v>
      </c>
      <c r="C681" t="s">
        <v>711</v>
      </c>
      <c r="D681" t="s">
        <v>723</v>
      </c>
      <c r="F681" t="s">
        <v>726</v>
      </c>
      <c r="H681" t="s">
        <v>787</v>
      </c>
    </row>
    <row r="682" spans="1:8" x14ac:dyDescent="0.3">
      <c r="A682" t="s">
        <v>700</v>
      </c>
      <c r="B682" t="s">
        <v>699</v>
      </c>
      <c r="C682" t="s">
        <v>712</v>
      </c>
      <c r="D682" t="s">
        <v>724</v>
      </c>
      <c r="F682" t="s">
        <v>727</v>
      </c>
      <c r="H682" t="s">
        <v>788</v>
      </c>
    </row>
    <row r="683" spans="1:8" x14ac:dyDescent="0.3">
      <c r="A683" t="s">
        <v>701</v>
      </c>
      <c r="B683" t="s">
        <v>700</v>
      </c>
      <c r="C683" t="s">
        <v>713</v>
      </c>
      <c r="D683" t="s">
        <v>725</v>
      </c>
      <c r="F683" t="s">
        <v>731</v>
      </c>
      <c r="H683" t="s">
        <v>789</v>
      </c>
    </row>
    <row r="684" spans="1:8" x14ac:dyDescent="0.3">
      <c r="A684" t="s">
        <v>33</v>
      </c>
      <c r="B684" t="s">
        <v>701</v>
      </c>
      <c r="C684" t="s">
        <v>714</v>
      </c>
      <c r="D684" t="s">
        <v>726</v>
      </c>
      <c r="F684" t="s">
        <v>733</v>
      </c>
      <c r="H684" t="s">
        <v>790</v>
      </c>
    </row>
    <row r="685" spans="1:8" x14ac:dyDescent="0.3">
      <c r="A685" t="s">
        <v>702</v>
      </c>
      <c r="B685" t="s">
        <v>33</v>
      </c>
      <c r="C685" t="s">
        <v>715</v>
      </c>
      <c r="D685" t="s">
        <v>727</v>
      </c>
      <c r="F685" t="s">
        <v>59</v>
      </c>
      <c r="H685" t="s">
        <v>791</v>
      </c>
    </row>
    <row r="686" spans="1:8" x14ac:dyDescent="0.3">
      <c r="A686" t="s">
        <v>703</v>
      </c>
      <c r="B686" t="s">
        <v>702</v>
      </c>
      <c r="C686" t="s">
        <v>716</v>
      </c>
      <c r="D686" t="s">
        <v>728</v>
      </c>
      <c r="F686" t="s">
        <v>734</v>
      </c>
      <c r="H686" t="s">
        <v>792</v>
      </c>
    </row>
    <row r="687" spans="1:8" x14ac:dyDescent="0.3">
      <c r="A687" t="s">
        <v>704</v>
      </c>
      <c r="B687" t="s">
        <v>703</v>
      </c>
      <c r="C687" t="s">
        <v>717</v>
      </c>
      <c r="D687" t="s">
        <v>729</v>
      </c>
      <c r="F687" t="s">
        <v>735</v>
      </c>
      <c r="H687" t="s">
        <v>76</v>
      </c>
    </row>
    <row r="688" spans="1:8" x14ac:dyDescent="0.3">
      <c r="A688" t="s">
        <v>705</v>
      </c>
      <c r="B688" t="s">
        <v>704</v>
      </c>
      <c r="C688" t="s">
        <v>718</v>
      </c>
      <c r="D688" t="s">
        <v>731</v>
      </c>
      <c r="F688" t="s">
        <v>736</v>
      </c>
      <c r="H688" t="s">
        <v>793</v>
      </c>
    </row>
    <row r="689" spans="1:8" x14ac:dyDescent="0.3">
      <c r="A689" t="s">
        <v>706</v>
      </c>
      <c r="B689" t="s">
        <v>705</v>
      </c>
      <c r="C689" t="s">
        <v>719</v>
      </c>
      <c r="D689" t="s">
        <v>732</v>
      </c>
      <c r="F689" t="s">
        <v>732</v>
      </c>
      <c r="H689" t="s">
        <v>794</v>
      </c>
    </row>
    <row r="690" spans="1:8" x14ac:dyDescent="0.3">
      <c r="A690" t="s">
        <v>24</v>
      </c>
      <c r="B690" t="s">
        <v>706</v>
      </c>
      <c r="C690" t="s">
        <v>720</v>
      </c>
      <c r="D690" t="s">
        <v>733</v>
      </c>
      <c r="F690" t="s">
        <v>737</v>
      </c>
      <c r="H690" t="s">
        <v>795</v>
      </c>
    </row>
    <row r="691" spans="1:8" x14ac:dyDescent="0.3">
      <c r="A691" t="s">
        <v>707</v>
      </c>
      <c r="B691" t="s">
        <v>24</v>
      </c>
      <c r="C691" t="s">
        <v>721</v>
      </c>
      <c r="D691" t="s">
        <v>59</v>
      </c>
      <c r="F691" t="s">
        <v>739</v>
      </c>
      <c r="H691" t="s">
        <v>796</v>
      </c>
    </row>
    <row r="692" spans="1:8" x14ac:dyDescent="0.3">
      <c r="A692" t="s">
        <v>708</v>
      </c>
      <c r="B692" t="s">
        <v>707</v>
      </c>
      <c r="C692" t="s">
        <v>722</v>
      </c>
      <c r="D692" t="s">
        <v>734</v>
      </c>
      <c r="H692" t="s">
        <v>797</v>
      </c>
    </row>
    <row r="693" spans="1:8" x14ac:dyDescent="0.3">
      <c r="A693" t="s">
        <v>709</v>
      </c>
      <c r="B693" t="s">
        <v>708</v>
      </c>
      <c r="C693" t="s">
        <v>723</v>
      </c>
      <c r="D693" t="s">
        <v>735</v>
      </c>
      <c r="H693" t="s">
        <v>798</v>
      </c>
    </row>
    <row r="694" spans="1:8" x14ac:dyDescent="0.3">
      <c r="A694" t="s">
        <v>710</v>
      </c>
      <c r="B694" t="s">
        <v>709</v>
      </c>
      <c r="C694" t="s">
        <v>724</v>
      </c>
      <c r="D694" t="s">
        <v>736</v>
      </c>
      <c r="H694" t="s">
        <v>799</v>
      </c>
    </row>
    <row r="695" spans="1:8" x14ac:dyDescent="0.3">
      <c r="A695" t="s">
        <v>711</v>
      </c>
      <c r="B695" t="s">
        <v>710</v>
      </c>
      <c r="C695" t="s">
        <v>725</v>
      </c>
      <c r="D695" t="s">
        <v>737</v>
      </c>
      <c r="H695" t="s">
        <v>800</v>
      </c>
    </row>
    <row r="696" spans="1:8" x14ac:dyDescent="0.3">
      <c r="A696" t="s">
        <v>712</v>
      </c>
      <c r="B696" t="s">
        <v>711</v>
      </c>
      <c r="C696" t="s">
        <v>726</v>
      </c>
      <c r="D696" t="s">
        <v>738</v>
      </c>
      <c r="H696" t="s">
        <v>801</v>
      </c>
    </row>
    <row r="697" spans="1:8" x14ac:dyDescent="0.3">
      <c r="A697" t="s">
        <v>713</v>
      </c>
      <c r="B697" t="s">
        <v>712</v>
      </c>
      <c r="C697" t="s">
        <v>727</v>
      </c>
      <c r="D697" t="s">
        <v>739</v>
      </c>
      <c r="H697" t="s">
        <v>802</v>
      </c>
    </row>
    <row r="698" spans="1:8" x14ac:dyDescent="0.3">
      <c r="A698" t="s">
        <v>714</v>
      </c>
      <c r="B698" t="s">
        <v>713</v>
      </c>
      <c r="C698" t="s">
        <v>728</v>
      </c>
      <c r="D698" t="s">
        <v>740</v>
      </c>
      <c r="H698" t="s">
        <v>803</v>
      </c>
    </row>
    <row r="699" spans="1:8" x14ac:dyDescent="0.3">
      <c r="A699" t="s">
        <v>715</v>
      </c>
      <c r="B699" t="s">
        <v>714</v>
      </c>
      <c r="C699" t="s">
        <v>729</v>
      </c>
      <c r="D699" t="s">
        <v>741</v>
      </c>
      <c r="H699" t="s">
        <v>89</v>
      </c>
    </row>
    <row r="700" spans="1:8" x14ac:dyDescent="0.3">
      <c r="A700" t="s">
        <v>716</v>
      </c>
      <c r="B700" t="s">
        <v>715</v>
      </c>
      <c r="C700" t="s">
        <v>730</v>
      </c>
      <c r="D700" t="s">
        <v>742</v>
      </c>
      <c r="H700" t="s">
        <v>92</v>
      </c>
    </row>
    <row r="701" spans="1:8" x14ac:dyDescent="0.3">
      <c r="A701" t="s">
        <v>717</v>
      </c>
      <c r="B701" t="s">
        <v>716</v>
      </c>
      <c r="C701" t="s">
        <v>731</v>
      </c>
      <c r="D701" t="s">
        <v>743</v>
      </c>
      <c r="H701" t="s">
        <v>141</v>
      </c>
    </row>
    <row r="702" spans="1:8" x14ac:dyDescent="0.3">
      <c r="A702" t="s">
        <v>718</v>
      </c>
      <c r="B702" t="s">
        <v>717</v>
      </c>
      <c r="C702" t="s">
        <v>732</v>
      </c>
      <c r="D702" t="s">
        <v>744</v>
      </c>
      <c r="H702" t="s">
        <v>158</v>
      </c>
    </row>
    <row r="703" spans="1:8" x14ac:dyDescent="0.3">
      <c r="A703" t="s">
        <v>719</v>
      </c>
      <c r="B703" t="s">
        <v>718</v>
      </c>
      <c r="C703" t="s">
        <v>733</v>
      </c>
      <c r="D703" t="s">
        <v>745</v>
      </c>
      <c r="H703" t="s">
        <v>63</v>
      </c>
    </row>
    <row r="704" spans="1:8" x14ac:dyDescent="0.3">
      <c r="A704" t="s">
        <v>720</v>
      </c>
      <c r="B704" t="s">
        <v>719</v>
      </c>
      <c r="C704" t="s">
        <v>59</v>
      </c>
      <c r="D704" t="s">
        <v>746</v>
      </c>
      <c r="H704" t="s">
        <v>142</v>
      </c>
    </row>
    <row r="705" spans="1:8" x14ac:dyDescent="0.3">
      <c r="A705" t="s">
        <v>721</v>
      </c>
      <c r="B705" t="s">
        <v>720</v>
      </c>
      <c r="C705" t="s">
        <v>734</v>
      </c>
      <c r="D705" t="s">
        <v>747</v>
      </c>
      <c r="H705" t="s">
        <v>143</v>
      </c>
    </row>
    <row r="706" spans="1:8" x14ac:dyDescent="0.3">
      <c r="A706" t="s">
        <v>722</v>
      </c>
      <c r="B706" t="s">
        <v>721</v>
      </c>
      <c r="C706" t="s">
        <v>735</v>
      </c>
      <c r="D706" t="s">
        <v>748</v>
      </c>
      <c r="H706" t="s">
        <v>93</v>
      </c>
    </row>
    <row r="707" spans="1:8" x14ac:dyDescent="0.3">
      <c r="A707" t="s">
        <v>723</v>
      </c>
      <c r="B707" t="s">
        <v>722</v>
      </c>
      <c r="C707" t="s">
        <v>736</v>
      </c>
      <c r="D707" t="s">
        <v>749</v>
      </c>
      <c r="H707" t="s">
        <v>160</v>
      </c>
    </row>
    <row r="708" spans="1:8" x14ac:dyDescent="0.3">
      <c r="A708" t="s">
        <v>724</v>
      </c>
      <c r="B708" t="s">
        <v>723</v>
      </c>
      <c r="C708" t="s">
        <v>737</v>
      </c>
      <c r="D708" t="s">
        <v>750</v>
      </c>
      <c r="H708" t="s">
        <v>95</v>
      </c>
    </row>
    <row r="709" spans="1:8" x14ac:dyDescent="0.3">
      <c r="A709" t="s">
        <v>725</v>
      </c>
      <c r="B709" t="s">
        <v>724</v>
      </c>
      <c r="C709" t="s">
        <v>738</v>
      </c>
      <c r="D709" t="s">
        <v>751</v>
      </c>
      <c r="H709" t="s">
        <v>144</v>
      </c>
    </row>
    <row r="710" spans="1:8" x14ac:dyDescent="0.3">
      <c r="A710" t="s">
        <v>726</v>
      </c>
      <c r="B710" t="s">
        <v>725</v>
      </c>
      <c r="C710" t="s">
        <v>739</v>
      </c>
      <c r="D710" t="s">
        <v>752</v>
      </c>
      <c r="H710" t="s">
        <v>67</v>
      </c>
    </row>
    <row r="711" spans="1:8" x14ac:dyDescent="0.3">
      <c r="A711" t="s">
        <v>727</v>
      </c>
      <c r="B711" t="s">
        <v>726</v>
      </c>
      <c r="C711" t="s">
        <v>740</v>
      </c>
      <c r="D711" t="s">
        <v>753</v>
      </c>
      <c r="H711" t="s">
        <v>97</v>
      </c>
    </row>
    <row r="712" spans="1:8" x14ac:dyDescent="0.3">
      <c r="A712" t="s">
        <v>728</v>
      </c>
      <c r="B712" t="s">
        <v>727</v>
      </c>
      <c r="C712" t="s">
        <v>741</v>
      </c>
      <c r="D712" t="s">
        <v>754</v>
      </c>
      <c r="H712" t="s">
        <v>161</v>
      </c>
    </row>
    <row r="713" spans="1:8" x14ac:dyDescent="0.3">
      <c r="A713" t="s">
        <v>729</v>
      </c>
      <c r="B713" t="s">
        <v>728</v>
      </c>
      <c r="C713" t="s">
        <v>742</v>
      </c>
      <c r="D713" t="s">
        <v>755</v>
      </c>
      <c r="H713" t="s">
        <v>99</v>
      </c>
    </row>
    <row r="714" spans="1:8" x14ac:dyDescent="0.3">
      <c r="A714" t="s">
        <v>730</v>
      </c>
      <c r="B714" t="s">
        <v>729</v>
      </c>
      <c r="C714" t="s">
        <v>743</v>
      </c>
      <c r="D714" t="s">
        <v>756</v>
      </c>
      <c r="H714" t="s">
        <v>100</v>
      </c>
    </row>
    <row r="715" spans="1:8" x14ac:dyDescent="0.3">
      <c r="A715" t="s">
        <v>731</v>
      </c>
      <c r="B715" t="s">
        <v>730</v>
      </c>
      <c r="C715" t="s">
        <v>744</v>
      </c>
      <c r="D715" t="s">
        <v>757</v>
      </c>
      <c r="H715" t="s">
        <v>145</v>
      </c>
    </row>
    <row r="716" spans="1:8" x14ac:dyDescent="0.3">
      <c r="A716" t="s">
        <v>732</v>
      </c>
      <c r="B716" t="s">
        <v>731</v>
      </c>
      <c r="C716" t="s">
        <v>745</v>
      </c>
      <c r="D716" t="s">
        <v>758</v>
      </c>
      <c r="H716" t="s">
        <v>146</v>
      </c>
    </row>
    <row r="717" spans="1:8" x14ac:dyDescent="0.3">
      <c r="A717" t="s">
        <v>733</v>
      </c>
      <c r="B717" t="s">
        <v>732</v>
      </c>
      <c r="C717" t="s">
        <v>746</v>
      </c>
      <c r="D717" t="s">
        <v>759</v>
      </c>
      <c r="H717" t="s">
        <v>102</v>
      </c>
    </row>
    <row r="718" spans="1:8" x14ac:dyDescent="0.3">
      <c r="A718" t="s">
        <v>59</v>
      </c>
      <c r="B718" t="s">
        <v>733</v>
      </c>
      <c r="C718" t="s">
        <v>747</v>
      </c>
      <c r="D718" t="s">
        <v>760</v>
      </c>
      <c r="H718" t="s">
        <v>103</v>
      </c>
    </row>
    <row r="719" spans="1:8" x14ac:dyDescent="0.3">
      <c r="A719" t="s">
        <v>734</v>
      </c>
      <c r="B719" t="s">
        <v>59</v>
      </c>
      <c r="C719" t="s">
        <v>748</v>
      </c>
      <c r="D719" t="s">
        <v>761</v>
      </c>
      <c r="H719" t="s">
        <v>79</v>
      </c>
    </row>
    <row r="720" spans="1:8" x14ac:dyDescent="0.3">
      <c r="A720" t="s">
        <v>735</v>
      </c>
      <c r="B720" t="s">
        <v>734</v>
      </c>
      <c r="C720" t="s">
        <v>749</v>
      </c>
      <c r="D720" t="s">
        <v>762</v>
      </c>
      <c r="H720" t="s">
        <v>147</v>
      </c>
    </row>
    <row r="721" spans="1:8" x14ac:dyDescent="0.3">
      <c r="A721" t="s">
        <v>736</v>
      </c>
      <c r="B721" t="s">
        <v>735</v>
      </c>
      <c r="C721" t="s">
        <v>750</v>
      </c>
      <c r="D721" t="s">
        <v>763</v>
      </c>
      <c r="H721" t="s">
        <v>104</v>
      </c>
    </row>
    <row r="722" spans="1:8" x14ac:dyDescent="0.3">
      <c r="A722" t="s">
        <v>737</v>
      </c>
      <c r="B722" t="s">
        <v>736</v>
      </c>
      <c r="C722" t="s">
        <v>751</v>
      </c>
      <c r="D722" t="s">
        <v>764</v>
      </c>
      <c r="H722" t="s">
        <v>162</v>
      </c>
    </row>
    <row r="723" spans="1:8" x14ac:dyDescent="0.3">
      <c r="A723" t="s">
        <v>738</v>
      </c>
      <c r="B723" t="s">
        <v>737</v>
      </c>
      <c r="C723" t="s">
        <v>752</v>
      </c>
      <c r="D723" t="s">
        <v>765</v>
      </c>
      <c r="H723" t="s">
        <v>148</v>
      </c>
    </row>
    <row r="724" spans="1:8" x14ac:dyDescent="0.3">
      <c r="A724" t="s">
        <v>739</v>
      </c>
      <c r="B724" t="s">
        <v>738</v>
      </c>
      <c r="C724" t="s">
        <v>753</v>
      </c>
      <c r="D724" t="s">
        <v>766</v>
      </c>
      <c r="H724" t="s">
        <v>149</v>
      </c>
    </row>
    <row r="725" spans="1:8" x14ac:dyDescent="0.3">
      <c r="A725" t="s">
        <v>740</v>
      </c>
      <c r="B725" t="s">
        <v>739</v>
      </c>
      <c r="C725" t="s">
        <v>754</v>
      </c>
      <c r="D725" t="s">
        <v>767</v>
      </c>
      <c r="H725" t="s">
        <v>151</v>
      </c>
    </row>
    <row r="726" spans="1:8" x14ac:dyDescent="0.3">
      <c r="A726" t="s">
        <v>741</v>
      </c>
      <c r="B726" t="s">
        <v>740</v>
      </c>
      <c r="C726" t="s">
        <v>755</v>
      </c>
      <c r="D726" t="s">
        <v>768</v>
      </c>
      <c r="H726" t="s">
        <v>109</v>
      </c>
    </row>
    <row r="727" spans="1:8" x14ac:dyDescent="0.3">
      <c r="A727" t="s">
        <v>742</v>
      </c>
      <c r="B727" t="s">
        <v>741</v>
      </c>
      <c r="C727" t="s">
        <v>756</v>
      </c>
      <c r="D727" t="s">
        <v>769</v>
      </c>
      <c r="H727" t="s">
        <v>110</v>
      </c>
    </row>
    <row r="728" spans="1:8" x14ac:dyDescent="0.3">
      <c r="A728" t="s">
        <v>743</v>
      </c>
      <c r="B728" t="s">
        <v>742</v>
      </c>
      <c r="C728" t="s">
        <v>757</v>
      </c>
      <c r="D728" t="s">
        <v>770</v>
      </c>
      <c r="H728" t="s">
        <v>111</v>
      </c>
    </row>
    <row r="729" spans="1:8" x14ac:dyDescent="0.3">
      <c r="A729" t="s">
        <v>744</v>
      </c>
      <c r="B729" t="s">
        <v>743</v>
      </c>
      <c r="C729" t="s">
        <v>758</v>
      </c>
      <c r="D729" t="s">
        <v>771</v>
      </c>
      <c r="H729" t="s">
        <v>152</v>
      </c>
    </row>
    <row r="730" spans="1:8" x14ac:dyDescent="0.3">
      <c r="A730" t="s">
        <v>745</v>
      </c>
      <c r="B730" t="s">
        <v>744</v>
      </c>
      <c r="C730" t="s">
        <v>759</v>
      </c>
      <c r="D730" t="s">
        <v>772</v>
      </c>
      <c r="H730" t="s">
        <v>112</v>
      </c>
    </row>
    <row r="731" spans="1:8" x14ac:dyDescent="0.3">
      <c r="A731" t="s">
        <v>746</v>
      </c>
      <c r="B731" t="s">
        <v>745</v>
      </c>
      <c r="C731" t="s">
        <v>760</v>
      </c>
      <c r="D731" t="s">
        <v>773</v>
      </c>
      <c r="H731" t="s">
        <v>113</v>
      </c>
    </row>
    <row r="732" spans="1:8" x14ac:dyDescent="0.3">
      <c r="A732" t="s">
        <v>747</v>
      </c>
      <c r="B732" t="s">
        <v>746</v>
      </c>
      <c r="C732" t="s">
        <v>761</v>
      </c>
      <c r="D732" t="s">
        <v>774</v>
      </c>
      <c r="H732" t="s">
        <v>114</v>
      </c>
    </row>
    <row r="733" spans="1:8" x14ac:dyDescent="0.3">
      <c r="A733" t="s">
        <v>748</v>
      </c>
      <c r="B733" t="s">
        <v>747</v>
      </c>
      <c r="C733" t="s">
        <v>762</v>
      </c>
      <c r="D733" t="s">
        <v>775</v>
      </c>
      <c r="H733" t="s">
        <v>115</v>
      </c>
    </row>
    <row r="734" spans="1:8" x14ac:dyDescent="0.3">
      <c r="A734" t="s">
        <v>749</v>
      </c>
      <c r="B734" t="s">
        <v>748</v>
      </c>
      <c r="C734" t="s">
        <v>763</v>
      </c>
      <c r="D734" t="s">
        <v>85</v>
      </c>
      <c r="H734" t="s">
        <v>116</v>
      </c>
    </row>
    <row r="735" spans="1:8" x14ac:dyDescent="0.3">
      <c r="A735" t="s">
        <v>750</v>
      </c>
      <c r="B735" t="s">
        <v>749</v>
      </c>
      <c r="C735" t="s">
        <v>764</v>
      </c>
      <c r="D735" t="s">
        <v>776</v>
      </c>
      <c r="H735" t="s">
        <v>153</v>
      </c>
    </row>
    <row r="736" spans="1:8" x14ac:dyDescent="0.3">
      <c r="A736" t="s">
        <v>751</v>
      </c>
      <c r="B736" t="s">
        <v>750</v>
      </c>
      <c r="C736" t="s">
        <v>765</v>
      </c>
      <c r="D736" t="s">
        <v>777</v>
      </c>
      <c r="H736" t="s">
        <v>117</v>
      </c>
    </row>
    <row r="737" spans="1:8" x14ac:dyDescent="0.3">
      <c r="A737" t="s">
        <v>752</v>
      </c>
      <c r="B737" t="s">
        <v>751</v>
      </c>
      <c r="C737" t="s">
        <v>766</v>
      </c>
      <c r="D737" t="s">
        <v>778</v>
      </c>
      <c r="H737" t="s">
        <v>119</v>
      </c>
    </row>
    <row r="738" spans="1:8" x14ac:dyDescent="0.3">
      <c r="A738" t="s">
        <v>753</v>
      </c>
      <c r="B738" t="s">
        <v>752</v>
      </c>
      <c r="C738" t="s">
        <v>767</v>
      </c>
      <c r="D738" t="s">
        <v>779</v>
      </c>
      <c r="H738" t="s">
        <v>120</v>
      </c>
    </row>
    <row r="739" spans="1:8" x14ac:dyDescent="0.3">
      <c r="A739" t="s">
        <v>754</v>
      </c>
      <c r="B739" t="s">
        <v>753</v>
      </c>
      <c r="C739" t="s">
        <v>768</v>
      </c>
      <c r="D739" t="s">
        <v>780</v>
      </c>
      <c r="H739" t="s">
        <v>122</v>
      </c>
    </row>
    <row r="740" spans="1:8" x14ac:dyDescent="0.3">
      <c r="A740" t="s">
        <v>755</v>
      </c>
      <c r="B740" t="s">
        <v>754</v>
      </c>
      <c r="C740" t="s">
        <v>769</v>
      </c>
      <c r="D740" t="s">
        <v>781</v>
      </c>
      <c r="H740" t="s">
        <v>123</v>
      </c>
    </row>
    <row r="741" spans="1:8" x14ac:dyDescent="0.3">
      <c r="A741" t="s">
        <v>756</v>
      </c>
      <c r="B741" t="s">
        <v>755</v>
      </c>
      <c r="C741" t="s">
        <v>770</v>
      </c>
      <c r="D741" t="s">
        <v>75</v>
      </c>
      <c r="H741" t="s">
        <v>164</v>
      </c>
    </row>
    <row r="742" spans="1:8" x14ac:dyDescent="0.3">
      <c r="A742" t="s">
        <v>757</v>
      </c>
      <c r="B742" t="s">
        <v>756</v>
      </c>
      <c r="C742" t="s">
        <v>771</v>
      </c>
      <c r="D742" t="s">
        <v>782</v>
      </c>
      <c r="H742" t="s">
        <v>165</v>
      </c>
    </row>
    <row r="743" spans="1:8" x14ac:dyDescent="0.3">
      <c r="A743" t="s">
        <v>758</v>
      </c>
      <c r="B743" t="s">
        <v>757</v>
      </c>
      <c r="C743" t="s">
        <v>772</v>
      </c>
      <c r="D743" t="s">
        <v>783</v>
      </c>
      <c r="H743" t="s">
        <v>125</v>
      </c>
    </row>
    <row r="744" spans="1:8" x14ac:dyDescent="0.3">
      <c r="A744" t="s">
        <v>759</v>
      </c>
      <c r="B744" t="s">
        <v>758</v>
      </c>
      <c r="C744" t="s">
        <v>773</v>
      </c>
      <c r="D744" t="s">
        <v>784</v>
      </c>
      <c r="H744" t="s">
        <v>126</v>
      </c>
    </row>
    <row r="745" spans="1:8" x14ac:dyDescent="0.3">
      <c r="A745" t="s">
        <v>760</v>
      </c>
      <c r="B745" t="s">
        <v>759</v>
      </c>
      <c r="C745" t="s">
        <v>774</v>
      </c>
      <c r="D745" t="s">
        <v>785</v>
      </c>
      <c r="H745" t="s">
        <v>154</v>
      </c>
    </row>
    <row r="746" spans="1:8" x14ac:dyDescent="0.3">
      <c r="A746" t="s">
        <v>761</v>
      </c>
      <c r="B746" t="s">
        <v>760</v>
      </c>
      <c r="C746" t="s">
        <v>775</v>
      </c>
      <c r="D746" t="s">
        <v>786</v>
      </c>
      <c r="H746" t="s">
        <v>127</v>
      </c>
    </row>
    <row r="747" spans="1:8" x14ac:dyDescent="0.3">
      <c r="A747" t="s">
        <v>762</v>
      </c>
      <c r="B747" t="s">
        <v>761</v>
      </c>
      <c r="C747" t="s">
        <v>85</v>
      </c>
      <c r="D747" t="s">
        <v>787</v>
      </c>
      <c r="H747" t="s">
        <v>166</v>
      </c>
    </row>
    <row r="748" spans="1:8" x14ac:dyDescent="0.3">
      <c r="A748" t="s">
        <v>763</v>
      </c>
      <c r="B748" t="s">
        <v>762</v>
      </c>
      <c r="C748" t="s">
        <v>776</v>
      </c>
      <c r="D748" t="s">
        <v>788</v>
      </c>
      <c r="H748" t="s">
        <v>129</v>
      </c>
    </row>
    <row r="749" spans="1:8" x14ac:dyDescent="0.3">
      <c r="A749" t="s">
        <v>764</v>
      </c>
      <c r="B749" t="s">
        <v>763</v>
      </c>
      <c r="C749" t="s">
        <v>777</v>
      </c>
      <c r="D749" t="s">
        <v>789</v>
      </c>
      <c r="H749" t="s">
        <v>167</v>
      </c>
    </row>
    <row r="750" spans="1:8" x14ac:dyDescent="0.3">
      <c r="A750" t="s">
        <v>765</v>
      </c>
      <c r="B750" t="s">
        <v>764</v>
      </c>
      <c r="C750" t="s">
        <v>778</v>
      </c>
      <c r="D750" t="s">
        <v>790</v>
      </c>
      <c r="H750" t="s">
        <v>156</v>
      </c>
    </row>
    <row r="751" spans="1:8" x14ac:dyDescent="0.3">
      <c r="A751" t="s">
        <v>766</v>
      </c>
      <c r="B751" t="s">
        <v>765</v>
      </c>
      <c r="C751" t="s">
        <v>779</v>
      </c>
      <c r="D751" t="s">
        <v>791</v>
      </c>
      <c r="H751" t="s">
        <v>131</v>
      </c>
    </row>
    <row r="752" spans="1:8" x14ac:dyDescent="0.3">
      <c r="A752" t="s">
        <v>767</v>
      </c>
      <c r="B752" t="s">
        <v>766</v>
      </c>
      <c r="C752" t="s">
        <v>780</v>
      </c>
      <c r="D752" t="s">
        <v>792</v>
      </c>
      <c r="H752" t="s">
        <v>157</v>
      </c>
    </row>
    <row r="753" spans="1:8" x14ac:dyDescent="0.3">
      <c r="A753" t="s">
        <v>768</v>
      </c>
      <c r="B753" t="s">
        <v>767</v>
      </c>
      <c r="C753" t="s">
        <v>781</v>
      </c>
      <c r="D753" t="s">
        <v>76</v>
      </c>
      <c r="H753" t="s">
        <v>133</v>
      </c>
    </row>
    <row r="754" spans="1:8" x14ac:dyDescent="0.3">
      <c r="A754" t="s">
        <v>769</v>
      </c>
      <c r="B754" t="s">
        <v>768</v>
      </c>
      <c r="C754" t="s">
        <v>75</v>
      </c>
      <c r="D754" t="s">
        <v>793</v>
      </c>
      <c r="H754" t="s">
        <v>134</v>
      </c>
    </row>
    <row r="755" spans="1:8" x14ac:dyDescent="0.3">
      <c r="A755" t="s">
        <v>770</v>
      </c>
      <c r="B755" t="s">
        <v>769</v>
      </c>
      <c r="C755" t="s">
        <v>782</v>
      </c>
      <c r="D755" t="s">
        <v>794</v>
      </c>
      <c r="H755" t="s">
        <v>168</v>
      </c>
    </row>
    <row r="756" spans="1:8" x14ac:dyDescent="0.3">
      <c r="A756" t="s">
        <v>771</v>
      </c>
      <c r="B756" t="s">
        <v>770</v>
      </c>
      <c r="C756" t="s">
        <v>783</v>
      </c>
      <c r="D756" t="s">
        <v>795</v>
      </c>
      <c r="H756" t="s">
        <v>137</v>
      </c>
    </row>
    <row r="757" spans="1:8" x14ac:dyDescent="0.3">
      <c r="A757" t="s">
        <v>772</v>
      </c>
      <c r="B757" t="s">
        <v>771</v>
      </c>
      <c r="C757" t="s">
        <v>784</v>
      </c>
      <c r="D757" t="s">
        <v>796</v>
      </c>
      <c r="H757" t="s">
        <v>169</v>
      </c>
    </row>
    <row r="758" spans="1:8" x14ac:dyDescent="0.3">
      <c r="A758" t="s">
        <v>773</v>
      </c>
      <c r="B758" t="s">
        <v>772</v>
      </c>
      <c r="C758" t="s">
        <v>785</v>
      </c>
      <c r="D758" t="s">
        <v>797</v>
      </c>
      <c r="H758" t="s">
        <v>138</v>
      </c>
    </row>
    <row r="759" spans="1:8" x14ac:dyDescent="0.3">
      <c r="A759" t="s">
        <v>774</v>
      </c>
      <c r="B759" t="s">
        <v>773</v>
      </c>
      <c r="C759" t="s">
        <v>786</v>
      </c>
      <c r="D759" t="s">
        <v>798</v>
      </c>
      <c r="H759" t="s">
        <v>139</v>
      </c>
    </row>
    <row r="760" spans="1:8" x14ac:dyDescent="0.3">
      <c r="A760" t="s">
        <v>775</v>
      </c>
      <c r="B760" t="s">
        <v>774</v>
      </c>
      <c r="C760" t="s">
        <v>787</v>
      </c>
      <c r="D760" t="s">
        <v>799</v>
      </c>
      <c r="H760" t="s">
        <v>140</v>
      </c>
    </row>
    <row r="761" spans="1:8" x14ac:dyDescent="0.3">
      <c r="A761" t="s">
        <v>85</v>
      </c>
      <c r="B761" t="s">
        <v>775</v>
      </c>
      <c r="C761" t="s">
        <v>788</v>
      </c>
      <c r="D761" t="s">
        <v>800</v>
      </c>
      <c r="H761" t="s">
        <v>942</v>
      </c>
    </row>
    <row r="762" spans="1:8" x14ac:dyDescent="0.3">
      <c r="A762" t="s">
        <v>776</v>
      </c>
      <c r="B762" t="s">
        <v>85</v>
      </c>
      <c r="C762" t="s">
        <v>789</v>
      </c>
      <c r="D762" t="s">
        <v>801</v>
      </c>
      <c r="H762" t="s">
        <v>106</v>
      </c>
    </row>
    <row r="763" spans="1:8" x14ac:dyDescent="0.3">
      <c r="A763" t="s">
        <v>777</v>
      </c>
      <c r="B763" t="s">
        <v>776</v>
      </c>
      <c r="C763" t="s">
        <v>790</v>
      </c>
      <c r="D763" t="s">
        <v>802</v>
      </c>
      <c r="H763" t="s">
        <v>858</v>
      </c>
    </row>
    <row r="764" spans="1:8" x14ac:dyDescent="0.3">
      <c r="A764" t="s">
        <v>778</v>
      </c>
      <c r="B764" t="s">
        <v>777</v>
      </c>
      <c r="C764" t="s">
        <v>791</v>
      </c>
      <c r="D764" t="s">
        <v>803</v>
      </c>
      <c r="H764" t="s">
        <v>943</v>
      </c>
    </row>
    <row r="765" spans="1:8" x14ac:dyDescent="0.3">
      <c r="A765" t="s">
        <v>779</v>
      </c>
      <c r="B765" t="s">
        <v>778</v>
      </c>
      <c r="C765" t="s">
        <v>792</v>
      </c>
      <c r="H765" t="s">
        <v>944</v>
      </c>
    </row>
    <row r="766" spans="1:8" x14ac:dyDescent="0.3">
      <c r="A766" t="s">
        <v>780</v>
      </c>
      <c r="B766" t="s">
        <v>779</v>
      </c>
      <c r="C766" t="s">
        <v>76</v>
      </c>
      <c r="H766" t="s">
        <v>859</v>
      </c>
    </row>
    <row r="767" spans="1:8" x14ac:dyDescent="0.3">
      <c r="A767" t="s">
        <v>781</v>
      </c>
      <c r="B767" t="s">
        <v>780</v>
      </c>
      <c r="C767" t="s">
        <v>793</v>
      </c>
      <c r="H767" t="s">
        <v>170</v>
      </c>
    </row>
    <row r="768" spans="1:8" x14ac:dyDescent="0.3">
      <c r="A768" t="s">
        <v>75</v>
      </c>
      <c r="B768" t="s">
        <v>781</v>
      </c>
      <c r="C768" t="s">
        <v>794</v>
      </c>
      <c r="H768" t="s">
        <v>945</v>
      </c>
    </row>
    <row r="769" spans="1:8" x14ac:dyDescent="0.3">
      <c r="A769" t="s">
        <v>782</v>
      </c>
      <c r="B769" t="s">
        <v>75</v>
      </c>
      <c r="C769" t="s">
        <v>795</v>
      </c>
      <c r="H769" t="s">
        <v>172</v>
      </c>
    </row>
    <row r="770" spans="1:8" x14ac:dyDescent="0.3">
      <c r="A770" t="s">
        <v>783</v>
      </c>
      <c r="B770" t="s">
        <v>782</v>
      </c>
      <c r="C770" t="s">
        <v>796</v>
      </c>
      <c r="H770" t="s">
        <v>863</v>
      </c>
    </row>
    <row r="771" spans="1:8" x14ac:dyDescent="0.3">
      <c r="A771" t="s">
        <v>784</v>
      </c>
      <c r="B771" t="s">
        <v>783</v>
      </c>
      <c r="C771" t="s">
        <v>797</v>
      </c>
      <c r="H771" t="s">
        <v>860</v>
      </c>
    </row>
    <row r="772" spans="1:8" x14ac:dyDescent="0.3">
      <c r="A772" t="s">
        <v>785</v>
      </c>
      <c r="B772" t="s">
        <v>784</v>
      </c>
      <c r="C772" t="s">
        <v>798</v>
      </c>
      <c r="H772" t="s">
        <v>194</v>
      </c>
    </row>
    <row r="773" spans="1:8" x14ac:dyDescent="0.3">
      <c r="A773" t="s">
        <v>786</v>
      </c>
      <c r="B773" t="s">
        <v>785</v>
      </c>
      <c r="C773" t="s">
        <v>799</v>
      </c>
      <c r="H773" t="s">
        <v>175</v>
      </c>
    </row>
    <row r="774" spans="1:8" x14ac:dyDescent="0.3">
      <c r="A774" t="s">
        <v>787</v>
      </c>
      <c r="B774" t="s">
        <v>786</v>
      </c>
      <c r="C774" t="s">
        <v>800</v>
      </c>
      <c r="H774" t="s">
        <v>190</v>
      </c>
    </row>
    <row r="775" spans="1:8" x14ac:dyDescent="0.3">
      <c r="A775" t="s">
        <v>788</v>
      </c>
      <c r="B775" t="s">
        <v>787</v>
      </c>
      <c r="C775" t="s">
        <v>801</v>
      </c>
      <c r="H775" t="s">
        <v>176</v>
      </c>
    </row>
    <row r="776" spans="1:8" x14ac:dyDescent="0.3">
      <c r="A776" t="s">
        <v>789</v>
      </c>
      <c r="B776" t="s">
        <v>788</v>
      </c>
      <c r="C776" t="s">
        <v>802</v>
      </c>
      <c r="H776" t="s">
        <v>191</v>
      </c>
    </row>
    <row r="777" spans="1:8" x14ac:dyDescent="0.3">
      <c r="A777" t="s">
        <v>790</v>
      </c>
      <c r="B777" t="s">
        <v>789</v>
      </c>
      <c r="C777" t="s">
        <v>803</v>
      </c>
      <c r="H777" t="s">
        <v>177</v>
      </c>
    </row>
    <row r="778" spans="1:8" x14ac:dyDescent="0.3">
      <c r="A778" t="s">
        <v>791</v>
      </c>
      <c r="B778" t="s">
        <v>790</v>
      </c>
      <c r="H778" t="s">
        <v>178</v>
      </c>
    </row>
    <row r="779" spans="1:8" x14ac:dyDescent="0.3">
      <c r="A779" t="s">
        <v>792</v>
      </c>
      <c r="B779" t="s">
        <v>791</v>
      </c>
      <c r="H779" t="s">
        <v>179</v>
      </c>
    </row>
    <row r="780" spans="1:8" x14ac:dyDescent="0.3">
      <c r="A780" t="s">
        <v>76</v>
      </c>
      <c r="B780" t="s">
        <v>792</v>
      </c>
      <c r="H780" t="s">
        <v>192</v>
      </c>
    </row>
    <row r="781" spans="1:8" x14ac:dyDescent="0.3">
      <c r="A781" t="s">
        <v>793</v>
      </c>
      <c r="B781" t="s">
        <v>76</v>
      </c>
      <c r="H781" t="s">
        <v>195</v>
      </c>
    </row>
    <row r="782" spans="1:8" x14ac:dyDescent="0.3">
      <c r="A782" t="s">
        <v>794</v>
      </c>
      <c r="B782" t="s">
        <v>793</v>
      </c>
      <c r="H782" t="s">
        <v>181</v>
      </c>
    </row>
    <row r="783" spans="1:8" x14ac:dyDescent="0.3">
      <c r="A783" t="s">
        <v>795</v>
      </c>
      <c r="B783" t="s">
        <v>794</v>
      </c>
      <c r="H783" t="s">
        <v>51</v>
      </c>
    </row>
    <row r="784" spans="1:8" x14ac:dyDescent="0.3">
      <c r="A784" t="s">
        <v>796</v>
      </c>
      <c r="B784" t="s">
        <v>795</v>
      </c>
      <c r="H784" t="s">
        <v>182</v>
      </c>
    </row>
    <row r="785" spans="1:8" x14ac:dyDescent="0.3">
      <c r="A785" t="s">
        <v>797</v>
      </c>
      <c r="B785" t="s">
        <v>796</v>
      </c>
      <c r="H785" t="s">
        <v>83</v>
      </c>
    </row>
    <row r="786" spans="1:8" x14ac:dyDescent="0.3">
      <c r="A786" t="s">
        <v>798</v>
      </c>
      <c r="B786" t="s">
        <v>797</v>
      </c>
      <c r="H786" t="s">
        <v>197</v>
      </c>
    </row>
    <row r="787" spans="1:8" x14ac:dyDescent="0.3">
      <c r="A787" t="s">
        <v>799</v>
      </c>
      <c r="B787" t="s">
        <v>798</v>
      </c>
      <c r="H787" t="s">
        <v>186</v>
      </c>
    </row>
    <row r="788" spans="1:8" x14ac:dyDescent="0.3">
      <c r="A788" t="s">
        <v>800</v>
      </c>
      <c r="B788" t="s">
        <v>799</v>
      </c>
      <c r="H788" t="s">
        <v>187</v>
      </c>
    </row>
    <row r="789" spans="1:8" x14ac:dyDescent="0.3">
      <c r="A789" t="s">
        <v>801</v>
      </c>
      <c r="B789" t="s">
        <v>800</v>
      </c>
      <c r="H789" t="s">
        <v>193</v>
      </c>
    </row>
    <row r="790" spans="1:8" x14ac:dyDescent="0.3">
      <c r="A790" t="s">
        <v>802</v>
      </c>
      <c r="B790" t="s">
        <v>801</v>
      </c>
      <c r="H790" t="s">
        <v>198</v>
      </c>
    </row>
    <row r="791" spans="1:8" x14ac:dyDescent="0.3">
      <c r="A791" t="s">
        <v>803</v>
      </c>
      <c r="B791" t="s">
        <v>802</v>
      </c>
      <c r="H791" t="s">
        <v>946</v>
      </c>
    </row>
    <row r="792" spans="1:8" x14ac:dyDescent="0.3">
      <c r="B792" t="s">
        <v>803</v>
      </c>
      <c r="H792" t="s">
        <v>947</v>
      </c>
    </row>
    <row r="793" spans="1:8" x14ac:dyDescent="0.3">
      <c r="H793" t="s">
        <v>948</v>
      </c>
    </row>
    <row r="794" spans="1:8" x14ac:dyDescent="0.3">
      <c r="H794" t="s">
        <v>184</v>
      </c>
    </row>
    <row r="795" spans="1:8" x14ac:dyDescent="0.3">
      <c r="H795" t="s">
        <v>199</v>
      </c>
    </row>
    <row r="796" spans="1:8" x14ac:dyDescent="0.3">
      <c r="H796" t="s">
        <v>200</v>
      </c>
    </row>
    <row r="797" spans="1:8" x14ac:dyDescent="0.3">
      <c r="H797" t="s">
        <v>201</v>
      </c>
    </row>
    <row r="798" spans="1:8" x14ac:dyDescent="0.3">
      <c r="H798" t="s">
        <v>204</v>
      </c>
    </row>
    <row r="799" spans="1:8" x14ac:dyDescent="0.3">
      <c r="H799" t="s">
        <v>205</v>
      </c>
    </row>
    <row r="800" spans="1:8" x14ac:dyDescent="0.3">
      <c r="H800" t="s">
        <v>49</v>
      </c>
    </row>
    <row r="801" spans="8:8" x14ac:dyDescent="0.3">
      <c r="H801" t="s">
        <v>206</v>
      </c>
    </row>
    <row r="802" spans="8:8" x14ac:dyDescent="0.3">
      <c r="H802" t="s">
        <v>207</v>
      </c>
    </row>
    <row r="803" spans="8:8" x14ac:dyDescent="0.3">
      <c r="H803" t="s">
        <v>208</v>
      </c>
    </row>
    <row r="804" spans="8:8" x14ac:dyDescent="0.3">
      <c r="H804" t="s">
        <v>48</v>
      </c>
    </row>
    <row r="805" spans="8:8" x14ac:dyDescent="0.3">
      <c r="H805" t="s">
        <v>210</v>
      </c>
    </row>
    <row r="806" spans="8:8" x14ac:dyDescent="0.3">
      <c r="H806" t="s">
        <v>211</v>
      </c>
    </row>
    <row r="807" spans="8:8" x14ac:dyDescent="0.3">
      <c r="H807" t="s">
        <v>212</v>
      </c>
    </row>
    <row r="808" spans="8:8" x14ac:dyDescent="0.3">
      <c r="H808" t="s">
        <v>213</v>
      </c>
    </row>
    <row r="809" spans="8:8" x14ac:dyDescent="0.3">
      <c r="H809" t="s">
        <v>214</v>
      </c>
    </row>
    <row r="810" spans="8:8" x14ac:dyDescent="0.3">
      <c r="H810" t="s">
        <v>215</v>
      </c>
    </row>
    <row r="811" spans="8:8" x14ac:dyDescent="0.3">
      <c r="H811" t="s">
        <v>216</v>
      </c>
    </row>
    <row r="812" spans="8:8" x14ac:dyDescent="0.3">
      <c r="H812" t="s">
        <v>217</v>
      </c>
    </row>
    <row r="813" spans="8:8" x14ac:dyDescent="0.3">
      <c r="H813" t="s">
        <v>218</v>
      </c>
    </row>
    <row r="814" spans="8:8" x14ac:dyDescent="0.3">
      <c r="H814" t="s">
        <v>219</v>
      </c>
    </row>
    <row r="815" spans="8:8" x14ac:dyDescent="0.3">
      <c r="H815" t="s">
        <v>220</v>
      </c>
    </row>
    <row r="816" spans="8:8" x14ac:dyDescent="0.3">
      <c r="H816" t="s">
        <v>221</v>
      </c>
    </row>
    <row r="817" spans="8:8" x14ac:dyDescent="0.3">
      <c r="H817" t="s">
        <v>222</v>
      </c>
    </row>
    <row r="818" spans="8:8" x14ac:dyDescent="0.3">
      <c r="H818" t="s">
        <v>223</v>
      </c>
    </row>
    <row r="819" spans="8:8" x14ac:dyDescent="0.3">
      <c r="H819" t="s">
        <v>224</v>
      </c>
    </row>
    <row r="820" spans="8:8" x14ac:dyDescent="0.3">
      <c r="H820" t="s">
        <v>225</v>
      </c>
    </row>
    <row r="821" spans="8:8" x14ac:dyDescent="0.3">
      <c r="H821" t="s">
        <v>226</v>
      </c>
    </row>
    <row r="822" spans="8:8" x14ac:dyDescent="0.3">
      <c r="H822" t="s">
        <v>227</v>
      </c>
    </row>
    <row r="823" spans="8:8" x14ac:dyDescent="0.3">
      <c r="H823" t="s">
        <v>228</v>
      </c>
    </row>
    <row r="824" spans="8:8" x14ac:dyDescent="0.3">
      <c r="H824" t="s">
        <v>229</v>
      </c>
    </row>
    <row r="825" spans="8:8" x14ac:dyDescent="0.3">
      <c r="H825" t="s">
        <v>241</v>
      </c>
    </row>
    <row r="826" spans="8:8" x14ac:dyDescent="0.3">
      <c r="H826" t="s">
        <v>242</v>
      </c>
    </row>
    <row r="827" spans="8:8" x14ac:dyDescent="0.3">
      <c r="H827" t="s">
        <v>230</v>
      </c>
    </row>
    <row r="828" spans="8:8" x14ac:dyDescent="0.3">
      <c r="H828" t="s">
        <v>231</v>
      </c>
    </row>
    <row r="829" spans="8:8" x14ac:dyDescent="0.3">
      <c r="H829" t="s">
        <v>232</v>
      </c>
    </row>
    <row r="830" spans="8:8" x14ac:dyDescent="0.3">
      <c r="H830" t="s">
        <v>233</v>
      </c>
    </row>
    <row r="831" spans="8:8" x14ac:dyDescent="0.3">
      <c r="H831" t="s">
        <v>234</v>
      </c>
    </row>
    <row r="832" spans="8:8" x14ac:dyDescent="0.3">
      <c r="H832" t="s">
        <v>235</v>
      </c>
    </row>
    <row r="833" spans="8:8" x14ac:dyDescent="0.3">
      <c r="H833" t="s">
        <v>236</v>
      </c>
    </row>
    <row r="834" spans="8:8" x14ac:dyDescent="0.3">
      <c r="H834" t="s">
        <v>237</v>
      </c>
    </row>
    <row r="835" spans="8:8" x14ac:dyDescent="0.3">
      <c r="H835" t="s">
        <v>239</v>
      </c>
    </row>
    <row r="836" spans="8:8" x14ac:dyDescent="0.3">
      <c r="H836" t="s">
        <v>240</v>
      </c>
    </row>
    <row r="837" spans="8:8" x14ac:dyDescent="0.3">
      <c r="H837" t="s">
        <v>949</v>
      </c>
    </row>
    <row r="838" spans="8:8" x14ac:dyDescent="0.3">
      <c r="H838" t="s">
        <v>950</v>
      </c>
    </row>
    <row r="839" spans="8:8" x14ac:dyDescent="0.3">
      <c r="H839" t="s">
        <v>951</v>
      </c>
    </row>
    <row r="840" spans="8:8" x14ac:dyDescent="0.3">
      <c r="H840" t="s">
        <v>952</v>
      </c>
    </row>
    <row r="841" spans="8:8" x14ac:dyDescent="0.3">
      <c r="H841" t="s">
        <v>238</v>
      </c>
    </row>
    <row r="842" spans="8:8" x14ac:dyDescent="0.3">
      <c r="H842" t="s">
        <v>243</v>
      </c>
    </row>
    <row r="843" spans="8:8" x14ac:dyDescent="0.3">
      <c r="H843" t="s">
        <v>244</v>
      </c>
    </row>
    <row r="844" spans="8:8" x14ac:dyDescent="0.3">
      <c r="H844" t="s">
        <v>245</v>
      </c>
    </row>
    <row r="845" spans="8:8" x14ac:dyDescent="0.3">
      <c r="H845" t="s">
        <v>246</v>
      </c>
    </row>
    <row r="846" spans="8:8" x14ac:dyDescent="0.3">
      <c r="H846" t="s">
        <v>249</v>
      </c>
    </row>
    <row r="847" spans="8:8" x14ac:dyDescent="0.3">
      <c r="H847" t="s">
        <v>250</v>
      </c>
    </row>
    <row r="848" spans="8:8" x14ac:dyDescent="0.3">
      <c r="H848" t="s">
        <v>251</v>
      </c>
    </row>
    <row r="849" spans="8:8" x14ac:dyDescent="0.3">
      <c r="H849" t="s">
        <v>252</v>
      </c>
    </row>
    <row r="850" spans="8:8" x14ac:dyDescent="0.3">
      <c r="H850" t="s">
        <v>253</v>
      </c>
    </row>
    <row r="851" spans="8:8" x14ac:dyDescent="0.3">
      <c r="H851" t="s">
        <v>278</v>
      </c>
    </row>
    <row r="852" spans="8:8" x14ac:dyDescent="0.3">
      <c r="H852" t="s">
        <v>279</v>
      </c>
    </row>
    <row r="853" spans="8:8" x14ac:dyDescent="0.3">
      <c r="H853" t="s">
        <v>280</v>
      </c>
    </row>
    <row r="854" spans="8:8" x14ac:dyDescent="0.3">
      <c r="H854" t="s">
        <v>255</v>
      </c>
    </row>
    <row r="855" spans="8:8" x14ac:dyDescent="0.3">
      <c r="H855" t="s">
        <v>256</v>
      </c>
    </row>
    <row r="856" spans="8:8" x14ac:dyDescent="0.3">
      <c r="H856" t="s">
        <v>257</v>
      </c>
    </row>
    <row r="857" spans="8:8" x14ac:dyDescent="0.3">
      <c r="H857" t="s">
        <v>258</v>
      </c>
    </row>
    <row r="858" spans="8:8" x14ac:dyDescent="0.3">
      <c r="H858" t="s">
        <v>262</v>
      </c>
    </row>
    <row r="859" spans="8:8" x14ac:dyDescent="0.3">
      <c r="H859" t="s">
        <v>263</v>
      </c>
    </row>
    <row r="860" spans="8:8" x14ac:dyDescent="0.3">
      <c r="H860" t="s">
        <v>264</v>
      </c>
    </row>
    <row r="861" spans="8:8" x14ac:dyDescent="0.3">
      <c r="H861" t="s">
        <v>265</v>
      </c>
    </row>
    <row r="862" spans="8:8" x14ac:dyDescent="0.3">
      <c r="H862" t="s">
        <v>266</v>
      </c>
    </row>
    <row r="863" spans="8:8" x14ac:dyDescent="0.3">
      <c r="H863" t="s">
        <v>268</v>
      </c>
    </row>
    <row r="864" spans="8:8" x14ac:dyDescent="0.3">
      <c r="H864" t="s">
        <v>68</v>
      </c>
    </row>
    <row r="865" spans="8:8" x14ac:dyDescent="0.3">
      <c r="H865" t="s">
        <v>270</v>
      </c>
    </row>
    <row r="866" spans="8:8" x14ac:dyDescent="0.3">
      <c r="H866" t="s">
        <v>271</v>
      </c>
    </row>
    <row r="867" spans="8:8" x14ac:dyDescent="0.3">
      <c r="H867" t="s">
        <v>272</v>
      </c>
    </row>
    <row r="868" spans="8:8" x14ac:dyDescent="0.3">
      <c r="H868" t="s">
        <v>22</v>
      </c>
    </row>
    <row r="869" spans="8:8" x14ac:dyDescent="0.3">
      <c r="H869" t="s">
        <v>273</v>
      </c>
    </row>
    <row r="870" spans="8:8" x14ac:dyDescent="0.3">
      <c r="H870" t="s">
        <v>274</v>
      </c>
    </row>
    <row r="871" spans="8:8" x14ac:dyDescent="0.3">
      <c r="H871" t="s">
        <v>276</v>
      </c>
    </row>
    <row r="872" spans="8:8" x14ac:dyDescent="0.3">
      <c r="H872" t="s">
        <v>953</v>
      </c>
    </row>
    <row r="873" spans="8:8" x14ac:dyDescent="0.3">
      <c r="H873" t="s">
        <v>954</v>
      </c>
    </row>
    <row r="874" spans="8:8" x14ac:dyDescent="0.3">
      <c r="H874" t="s">
        <v>875</v>
      </c>
    </row>
    <row r="875" spans="8:8" x14ac:dyDescent="0.3">
      <c r="H875" t="s">
        <v>955</v>
      </c>
    </row>
    <row r="876" spans="8:8" x14ac:dyDescent="0.3">
      <c r="H876" t="s">
        <v>956</v>
      </c>
    </row>
    <row r="877" spans="8:8" x14ac:dyDescent="0.3">
      <c r="H877" t="s">
        <v>347</v>
      </c>
    </row>
    <row r="878" spans="8:8" x14ac:dyDescent="0.3">
      <c r="H878" t="s">
        <v>281</v>
      </c>
    </row>
    <row r="879" spans="8:8" x14ac:dyDescent="0.3">
      <c r="H879" t="s">
        <v>283</v>
      </c>
    </row>
    <row r="880" spans="8:8" x14ac:dyDescent="0.3">
      <c r="H880" t="s">
        <v>284</v>
      </c>
    </row>
    <row r="881" spans="8:8" x14ac:dyDescent="0.3">
      <c r="H881" t="s">
        <v>285</v>
      </c>
    </row>
    <row r="882" spans="8:8" x14ac:dyDescent="0.3">
      <c r="H882" t="s">
        <v>286</v>
      </c>
    </row>
    <row r="883" spans="8:8" x14ac:dyDescent="0.3">
      <c r="H883" t="s">
        <v>287</v>
      </c>
    </row>
    <row r="884" spans="8:8" x14ac:dyDescent="0.3">
      <c r="H884" t="s">
        <v>288</v>
      </c>
    </row>
    <row r="885" spans="8:8" x14ac:dyDescent="0.3">
      <c r="H885" t="s">
        <v>289</v>
      </c>
    </row>
    <row r="886" spans="8:8" x14ac:dyDescent="0.3">
      <c r="H886" t="s">
        <v>348</v>
      </c>
    </row>
    <row r="887" spans="8:8" x14ac:dyDescent="0.3">
      <c r="H887" t="s">
        <v>291</v>
      </c>
    </row>
    <row r="888" spans="8:8" x14ac:dyDescent="0.3">
      <c r="H888" t="s">
        <v>292</v>
      </c>
    </row>
    <row r="889" spans="8:8" x14ac:dyDescent="0.3">
      <c r="H889" t="s">
        <v>294</v>
      </c>
    </row>
    <row r="890" spans="8:8" x14ac:dyDescent="0.3">
      <c r="H890" t="s">
        <v>295</v>
      </c>
    </row>
    <row r="891" spans="8:8" x14ac:dyDescent="0.3">
      <c r="H891" t="s">
        <v>296</v>
      </c>
    </row>
    <row r="892" spans="8:8" x14ac:dyDescent="0.3">
      <c r="H892" t="s">
        <v>297</v>
      </c>
    </row>
    <row r="893" spans="8:8" x14ac:dyDescent="0.3">
      <c r="H893" t="s">
        <v>354</v>
      </c>
    </row>
    <row r="894" spans="8:8" x14ac:dyDescent="0.3">
      <c r="H894" t="s">
        <v>301</v>
      </c>
    </row>
    <row r="895" spans="8:8" x14ac:dyDescent="0.3">
      <c r="H895" t="s">
        <v>302</v>
      </c>
    </row>
    <row r="896" spans="8:8" x14ac:dyDescent="0.3">
      <c r="H896" t="s">
        <v>303</v>
      </c>
    </row>
    <row r="897" spans="8:8" x14ac:dyDescent="0.3">
      <c r="H897" t="s">
        <v>65</v>
      </c>
    </row>
    <row r="898" spans="8:8" x14ac:dyDescent="0.3">
      <c r="H898" t="s">
        <v>349</v>
      </c>
    </row>
    <row r="899" spans="8:8" x14ac:dyDescent="0.3">
      <c r="H899" t="s">
        <v>305</v>
      </c>
    </row>
    <row r="900" spans="8:8" x14ac:dyDescent="0.3">
      <c r="H900" t="s">
        <v>306</v>
      </c>
    </row>
    <row r="901" spans="8:8" x14ac:dyDescent="0.3">
      <c r="H901" t="s">
        <v>350</v>
      </c>
    </row>
    <row r="902" spans="8:8" x14ac:dyDescent="0.3">
      <c r="H902" t="s">
        <v>352</v>
      </c>
    </row>
    <row r="903" spans="8:8" x14ac:dyDescent="0.3">
      <c r="H903" t="s">
        <v>308</v>
      </c>
    </row>
    <row r="904" spans="8:8" x14ac:dyDescent="0.3">
      <c r="H904" t="s">
        <v>309</v>
      </c>
    </row>
    <row r="905" spans="8:8" x14ac:dyDescent="0.3">
      <c r="H905" t="s">
        <v>310</v>
      </c>
    </row>
    <row r="906" spans="8:8" x14ac:dyDescent="0.3">
      <c r="H906" t="s">
        <v>311</v>
      </c>
    </row>
    <row r="907" spans="8:8" x14ac:dyDescent="0.3">
      <c r="H907" t="s">
        <v>355</v>
      </c>
    </row>
    <row r="908" spans="8:8" x14ac:dyDescent="0.3">
      <c r="H908" t="s">
        <v>312</v>
      </c>
    </row>
    <row r="909" spans="8:8" x14ac:dyDescent="0.3">
      <c r="H909" t="s">
        <v>314</v>
      </c>
    </row>
    <row r="910" spans="8:8" x14ac:dyDescent="0.3">
      <c r="H910" t="s">
        <v>315</v>
      </c>
    </row>
    <row r="911" spans="8:8" x14ac:dyDescent="0.3">
      <c r="H911" t="s">
        <v>50</v>
      </c>
    </row>
    <row r="912" spans="8:8" x14ac:dyDescent="0.3">
      <c r="H912" t="s">
        <v>61</v>
      </c>
    </row>
    <row r="913" spans="8:8" x14ac:dyDescent="0.3">
      <c r="H913" t="s">
        <v>318</v>
      </c>
    </row>
    <row r="914" spans="8:8" x14ac:dyDescent="0.3">
      <c r="H914" t="s">
        <v>319</v>
      </c>
    </row>
    <row r="915" spans="8:8" x14ac:dyDescent="0.3">
      <c r="H915" t="s">
        <v>320</v>
      </c>
    </row>
    <row r="916" spans="8:8" x14ac:dyDescent="0.3">
      <c r="H916" t="s">
        <v>321</v>
      </c>
    </row>
    <row r="917" spans="8:8" x14ac:dyDescent="0.3">
      <c r="H917" t="s">
        <v>322</v>
      </c>
    </row>
    <row r="918" spans="8:8" x14ac:dyDescent="0.3">
      <c r="H918" t="s">
        <v>356</v>
      </c>
    </row>
    <row r="919" spans="8:8" x14ac:dyDescent="0.3">
      <c r="H919" t="s">
        <v>323</v>
      </c>
    </row>
    <row r="920" spans="8:8" x14ac:dyDescent="0.3">
      <c r="H920" t="s">
        <v>324</v>
      </c>
    </row>
    <row r="921" spans="8:8" x14ac:dyDescent="0.3">
      <c r="H921" t="s">
        <v>325</v>
      </c>
    </row>
    <row r="922" spans="8:8" x14ac:dyDescent="0.3">
      <c r="H922" t="s">
        <v>326</v>
      </c>
    </row>
    <row r="923" spans="8:8" x14ac:dyDescent="0.3">
      <c r="H923" t="s">
        <v>327</v>
      </c>
    </row>
    <row r="924" spans="8:8" x14ac:dyDescent="0.3">
      <c r="H924" t="s">
        <v>328</v>
      </c>
    </row>
    <row r="925" spans="8:8" x14ac:dyDescent="0.3">
      <c r="H925" t="s">
        <v>329</v>
      </c>
    </row>
    <row r="926" spans="8:8" x14ac:dyDescent="0.3">
      <c r="H926" t="s">
        <v>330</v>
      </c>
    </row>
    <row r="927" spans="8:8" x14ac:dyDescent="0.3">
      <c r="H927" t="s">
        <v>331</v>
      </c>
    </row>
    <row r="928" spans="8:8" x14ac:dyDescent="0.3">
      <c r="H928" t="s">
        <v>332</v>
      </c>
    </row>
    <row r="929" spans="8:8" x14ac:dyDescent="0.3">
      <c r="H929" t="s">
        <v>333</v>
      </c>
    </row>
    <row r="930" spans="8:8" x14ac:dyDescent="0.3">
      <c r="H930" t="s">
        <v>336</v>
      </c>
    </row>
    <row r="931" spans="8:8" x14ac:dyDescent="0.3">
      <c r="H931" t="s">
        <v>337</v>
      </c>
    </row>
    <row r="932" spans="8:8" x14ac:dyDescent="0.3">
      <c r="H932" t="s">
        <v>338</v>
      </c>
    </row>
    <row r="933" spans="8:8" x14ac:dyDescent="0.3">
      <c r="H933" t="s">
        <v>339</v>
      </c>
    </row>
    <row r="934" spans="8:8" x14ac:dyDescent="0.3">
      <c r="H934" t="s">
        <v>357</v>
      </c>
    </row>
    <row r="935" spans="8:8" x14ac:dyDescent="0.3">
      <c r="H935" t="s">
        <v>47</v>
      </c>
    </row>
    <row r="936" spans="8:8" x14ac:dyDescent="0.3">
      <c r="H936" t="s">
        <v>342</v>
      </c>
    </row>
    <row r="937" spans="8:8" x14ac:dyDescent="0.3">
      <c r="H937" t="s">
        <v>343</v>
      </c>
    </row>
    <row r="938" spans="8:8" x14ac:dyDescent="0.3">
      <c r="H938" t="s">
        <v>353</v>
      </c>
    </row>
    <row r="939" spans="8:8" x14ac:dyDescent="0.3">
      <c r="H939" t="s">
        <v>345</v>
      </c>
    </row>
    <row r="940" spans="8:8" x14ac:dyDescent="0.3">
      <c r="H940" t="s">
        <v>346</v>
      </c>
    </row>
    <row r="941" spans="8:8" x14ac:dyDescent="0.3">
      <c r="H941" t="s">
        <v>957</v>
      </c>
    </row>
    <row r="942" spans="8:8" x14ac:dyDescent="0.3">
      <c r="H942" t="s">
        <v>334</v>
      </c>
    </row>
    <row r="943" spans="8:8" x14ac:dyDescent="0.3">
      <c r="H943" t="s">
        <v>958</v>
      </c>
    </row>
    <row r="944" spans="8:8" x14ac:dyDescent="0.3">
      <c r="H944" t="s">
        <v>884</v>
      </c>
    </row>
    <row r="945" spans="8:8" x14ac:dyDescent="0.3">
      <c r="H945" t="s">
        <v>358</v>
      </c>
    </row>
    <row r="946" spans="8:8" x14ac:dyDescent="0.3">
      <c r="H946" t="s">
        <v>359</v>
      </c>
    </row>
    <row r="947" spans="8:8" x14ac:dyDescent="0.3">
      <c r="H947" t="s">
        <v>360</v>
      </c>
    </row>
    <row r="948" spans="8:8" x14ac:dyDescent="0.3">
      <c r="H948" t="s">
        <v>361</v>
      </c>
    </row>
    <row r="949" spans="8:8" x14ac:dyDescent="0.3">
      <c r="H949" t="s">
        <v>373</v>
      </c>
    </row>
    <row r="950" spans="8:8" x14ac:dyDescent="0.3">
      <c r="H950" t="s">
        <v>364</v>
      </c>
    </row>
    <row r="951" spans="8:8" x14ac:dyDescent="0.3">
      <c r="H951" t="s">
        <v>374</v>
      </c>
    </row>
    <row r="952" spans="8:8" x14ac:dyDescent="0.3">
      <c r="H952" t="s">
        <v>365</v>
      </c>
    </row>
    <row r="953" spans="8:8" x14ac:dyDescent="0.3">
      <c r="H953" t="s">
        <v>20</v>
      </c>
    </row>
    <row r="954" spans="8:8" x14ac:dyDescent="0.3">
      <c r="H954" t="s">
        <v>367</v>
      </c>
    </row>
    <row r="955" spans="8:8" x14ac:dyDescent="0.3">
      <c r="H955" t="s">
        <v>368</v>
      </c>
    </row>
    <row r="956" spans="8:8" x14ac:dyDescent="0.3">
      <c r="H956" t="s">
        <v>369</v>
      </c>
    </row>
    <row r="957" spans="8:8" x14ac:dyDescent="0.3">
      <c r="H957" t="s">
        <v>370</v>
      </c>
    </row>
    <row r="958" spans="8:8" x14ac:dyDescent="0.3">
      <c r="H958" t="s">
        <v>371</v>
      </c>
    </row>
    <row r="959" spans="8:8" x14ac:dyDescent="0.3">
      <c r="H959" t="s">
        <v>372</v>
      </c>
    </row>
    <row r="960" spans="8:8" x14ac:dyDescent="0.3">
      <c r="H960" t="s">
        <v>375</v>
      </c>
    </row>
    <row r="961" spans="8:8" x14ac:dyDescent="0.3">
      <c r="H961" t="s">
        <v>376</v>
      </c>
    </row>
    <row r="962" spans="8:8" x14ac:dyDescent="0.3">
      <c r="H962" t="s">
        <v>377</v>
      </c>
    </row>
    <row r="963" spans="8:8" x14ac:dyDescent="0.3">
      <c r="H963" t="s">
        <v>58</v>
      </c>
    </row>
    <row r="964" spans="8:8" x14ac:dyDescent="0.3">
      <c r="H964" t="s">
        <v>378</v>
      </c>
    </row>
    <row r="965" spans="8:8" x14ac:dyDescent="0.3">
      <c r="H965" t="s">
        <v>380</v>
      </c>
    </row>
    <row r="966" spans="8:8" x14ac:dyDescent="0.3">
      <c r="H966" t="s">
        <v>381</v>
      </c>
    </row>
    <row r="967" spans="8:8" x14ac:dyDescent="0.3">
      <c r="H967" t="s">
        <v>382</v>
      </c>
    </row>
    <row r="968" spans="8:8" x14ac:dyDescent="0.3">
      <c r="H968" t="s">
        <v>383</v>
      </c>
    </row>
    <row r="969" spans="8:8" x14ac:dyDescent="0.3">
      <c r="H969" t="s">
        <v>384</v>
      </c>
    </row>
    <row r="970" spans="8:8" x14ac:dyDescent="0.3">
      <c r="H970" t="s">
        <v>385</v>
      </c>
    </row>
    <row r="971" spans="8:8" x14ac:dyDescent="0.3">
      <c r="H971" t="s">
        <v>386</v>
      </c>
    </row>
    <row r="972" spans="8:8" x14ac:dyDescent="0.3">
      <c r="H972" t="s">
        <v>388</v>
      </c>
    </row>
    <row r="973" spans="8:8" x14ac:dyDescent="0.3">
      <c r="H973" t="s">
        <v>389</v>
      </c>
    </row>
    <row r="974" spans="8:8" x14ac:dyDescent="0.3">
      <c r="H974" t="s">
        <v>390</v>
      </c>
    </row>
    <row r="975" spans="8:8" x14ac:dyDescent="0.3">
      <c r="H975" t="s">
        <v>391</v>
      </c>
    </row>
    <row r="976" spans="8:8" x14ac:dyDescent="0.3">
      <c r="H976" t="s">
        <v>392</v>
      </c>
    </row>
    <row r="977" spans="8:8" x14ac:dyDescent="0.3">
      <c r="H977" t="s">
        <v>393</v>
      </c>
    </row>
    <row r="978" spans="8:8" x14ac:dyDescent="0.3">
      <c r="H978" t="s">
        <v>394</v>
      </c>
    </row>
    <row r="979" spans="8:8" x14ac:dyDescent="0.3">
      <c r="H979" t="s">
        <v>395</v>
      </c>
    </row>
    <row r="980" spans="8:8" x14ac:dyDescent="0.3">
      <c r="H980" t="s">
        <v>26</v>
      </c>
    </row>
    <row r="981" spans="8:8" x14ac:dyDescent="0.3">
      <c r="H981" t="s">
        <v>397</v>
      </c>
    </row>
    <row r="982" spans="8:8" x14ac:dyDescent="0.3">
      <c r="H982" t="s">
        <v>398</v>
      </c>
    </row>
    <row r="983" spans="8:8" x14ac:dyDescent="0.3">
      <c r="H983" t="s">
        <v>411</v>
      </c>
    </row>
    <row r="984" spans="8:8" x14ac:dyDescent="0.3">
      <c r="H984" t="s">
        <v>399</v>
      </c>
    </row>
    <row r="985" spans="8:8" x14ac:dyDescent="0.3">
      <c r="H985" t="s">
        <v>57</v>
      </c>
    </row>
    <row r="986" spans="8:8" x14ac:dyDescent="0.3">
      <c r="H986" t="s">
        <v>400</v>
      </c>
    </row>
    <row r="987" spans="8:8" x14ac:dyDescent="0.3">
      <c r="H987" t="s">
        <v>3</v>
      </c>
    </row>
    <row r="988" spans="8:8" x14ac:dyDescent="0.3">
      <c r="H988" t="s">
        <v>404</v>
      </c>
    </row>
    <row r="989" spans="8:8" x14ac:dyDescent="0.3">
      <c r="H989" t="s">
        <v>405</v>
      </c>
    </row>
    <row r="990" spans="8:8" x14ac:dyDescent="0.3">
      <c r="H990" t="s">
        <v>406</v>
      </c>
    </row>
    <row r="991" spans="8:8" x14ac:dyDescent="0.3">
      <c r="H991" t="s">
        <v>408</v>
      </c>
    </row>
    <row r="992" spans="8:8" x14ac:dyDescent="0.3">
      <c r="H992" t="s">
        <v>409</v>
      </c>
    </row>
    <row r="993" spans="8:8" x14ac:dyDescent="0.3">
      <c r="H993" t="s">
        <v>410</v>
      </c>
    </row>
    <row r="994" spans="8:8" x14ac:dyDescent="0.3">
      <c r="H994" t="s">
        <v>959</v>
      </c>
    </row>
    <row r="995" spans="8:8" x14ac:dyDescent="0.3">
      <c r="H995" t="s">
        <v>960</v>
      </c>
    </row>
    <row r="996" spans="8:8" x14ac:dyDescent="0.3">
      <c r="H996" t="s">
        <v>961</v>
      </c>
    </row>
    <row r="997" spans="8:8" x14ac:dyDescent="0.3">
      <c r="H997" t="s">
        <v>962</v>
      </c>
    </row>
    <row r="998" spans="8:8" x14ac:dyDescent="0.3">
      <c r="H998" t="s">
        <v>963</v>
      </c>
    </row>
    <row r="999" spans="8:8" x14ac:dyDescent="0.3">
      <c r="H999" t="s">
        <v>964</v>
      </c>
    </row>
    <row r="1000" spans="8:8" x14ac:dyDescent="0.3">
      <c r="H1000" t="s">
        <v>412</v>
      </c>
    </row>
    <row r="1001" spans="8:8" x14ac:dyDescent="0.3">
      <c r="H1001" t="s">
        <v>44</v>
      </c>
    </row>
    <row r="1002" spans="8:8" x14ac:dyDescent="0.3">
      <c r="H1002" t="s">
        <v>499</v>
      </c>
    </row>
    <row r="1003" spans="8:8" x14ac:dyDescent="0.3">
      <c r="H1003" t="s">
        <v>413</v>
      </c>
    </row>
    <row r="1004" spans="8:8" x14ac:dyDescent="0.3">
      <c r="H1004" t="s">
        <v>414</v>
      </c>
    </row>
    <row r="1005" spans="8:8" x14ac:dyDescent="0.3">
      <c r="H1005" t="s">
        <v>415</v>
      </c>
    </row>
    <row r="1006" spans="8:8" x14ac:dyDescent="0.3">
      <c r="H1006" t="s">
        <v>416</v>
      </c>
    </row>
    <row r="1007" spans="8:8" x14ac:dyDescent="0.3">
      <c r="H1007" t="s">
        <v>417</v>
      </c>
    </row>
    <row r="1008" spans="8:8" x14ac:dyDescent="0.3">
      <c r="H1008" t="s">
        <v>41</v>
      </c>
    </row>
    <row r="1009" spans="8:8" x14ac:dyDescent="0.3">
      <c r="H1009" t="s">
        <v>60</v>
      </c>
    </row>
    <row r="1010" spans="8:8" x14ac:dyDescent="0.3">
      <c r="H1010" t="s">
        <v>418</v>
      </c>
    </row>
    <row r="1011" spans="8:8" x14ac:dyDescent="0.3">
      <c r="H1011" t="s">
        <v>23</v>
      </c>
    </row>
    <row r="1012" spans="8:8" x14ac:dyDescent="0.3">
      <c r="H1012" t="s">
        <v>421</v>
      </c>
    </row>
    <row r="1013" spans="8:8" x14ac:dyDescent="0.3">
      <c r="H1013" t="s">
        <v>422</v>
      </c>
    </row>
    <row r="1014" spans="8:8" x14ac:dyDescent="0.3">
      <c r="H1014" t="s">
        <v>423</v>
      </c>
    </row>
    <row r="1015" spans="8:8" x14ac:dyDescent="0.3">
      <c r="H1015" t="s">
        <v>38</v>
      </c>
    </row>
    <row r="1016" spans="8:8" x14ac:dyDescent="0.3">
      <c r="H1016" t="s">
        <v>426</v>
      </c>
    </row>
    <row r="1017" spans="8:8" x14ac:dyDescent="0.3">
      <c r="H1017" t="s">
        <v>427</v>
      </c>
    </row>
    <row r="1018" spans="8:8" x14ac:dyDescent="0.3">
      <c r="H1018" t="s">
        <v>430</v>
      </c>
    </row>
    <row r="1019" spans="8:8" x14ac:dyDescent="0.3">
      <c r="H1019" t="s">
        <v>431</v>
      </c>
    </row>
    <row r="1020" spans="8:8" x14ac:dyDescent="0.3">
      <c r="H1020" t="s">
        <v>56</v>
      </c>
    </row>
    <row r="1021" spans="8:8" x14ac:dyDescent="0.3">
      <c r="H1021" t="s">
        <v>433</v>
      </c>
    </row>
    <row r="1022" spans="8:8" x14ac:dyDescent="0.3">
      <c r="H1022" t="s">
        <v>434</v>
      </c>
    </row>
    <row r="1023" spans="8:8" x14ac:dyDescent="0.3">
      <c r="H1023" t="s">
        <v>435</v>
      </c>
    </row>
    <row r="1024" spans="8:8" x14ac:dyDescent="0.3">
      <c r="H1024" t="s">
        <v>436</v>
      </c>
    </row>
    <row r="1025" spans="8:8" x14ac:dyDescent="0.3">
      <c r="H1025" t="s">
        <v>437</v>
      </c>
    </row>
    <row r="1026" spans="8:8" x14ac:dyDescent="0.3">
      <c r="H1026" t="s">
        <v>438</v>
      </c>
    </row>
    <row r="1027" spans="8:8" x14ac:dyDescent="0.3">
      <c r="H1027" t="s">
        <v>439</v>
      </c>
    </row>
    <row r="1028" spans="8:8" x14ac:dyDescent="0.3">
      <c r="H1028" t="s">
        <v>440</v>
      </c>
    </row>
    <row r="1029" spans="8:8" x14ac:dyDescent="0.3">
      <c r="H1029" t="s">
        <v>441</v>
      </c>
    </row>
    <row r="1030" spans="8:8" x14ac:dyDescent="0.3">
      <c r="H1030" t="s">
        <v>43</v>
      </c>
    </row>
    <row r="1031" spans="8:8" x14ac:dyDescent="0.3">
      <c r="H1031" t="s">
        <v>443</v>
      </c>
    </row>
    <row r="1032" spans="8:8" x14ac:dyDescent="0.3">
      <c r="H1032" t="s">
        <v>445</v>
      </c>
    </row>
    <row r="1033" spans="8:8" x14ac:dyDescent="0.3">
      <c r="H1033" t="s">
        <v>502</v>
      </c>
    </row>
    <row r="1034" spans="8:8" x14ac:dyDescent="0.3">
      <c r="H1034" t="s">
        <v>447</v>
      </c>
    </row>
    <row r="1035" spans="8:8" x14ac:dyDescent="0.3">
      <c r="H1035" t="s">
        <v>30</v>
      </c>
    </row>
    <row r="1036" spans="8:8" x14ac:dyDescent="0.3">
      <c r="H1036" t="s">
        <v>45</v>
      </c>
    </row>
    <row r="1037" spans="8:8" x14ac:dyDescent="0.3">
      <c r="H1037" t="s">
        <v>448</v>
      </c>
    </row>
    <row r="1038" spans="8:8" x14ac:dyDescent="0.3">
      <c r="H1038" t="s">
        <v>449</v>
      </c>
    </row>
    <row r="1039" spans="8:8" x14ac:dyDescent="0.3">
      <c r="H1039" t="s">
        <v>450</v>
      </c>
    </row>
    <row r="1040" spans="8:8" x14ac:dyDescent="0.3">
      <c r="H1040" t="s">
        <v>451</v>
      </c>
    </row>
    <row r="1041" spans="8:8" x14ac:dyDescent="0.3">
      <c r="H1041" t="s">
        <v>452</v>
      </c>
    </row>
    <row r="1042" spans="8:8" x14ac:dyDescent="0.3">
      <c r="H1042" t="s">
        <v>500</v>
      </c>
    </row>
    <row r="1043" spans="8:8" x14ac:dyDescent="0.3">
      <c r="H1043" t="s">
        <v>503</v>
      </c>
    </row>
    <row r="1044" spans="8:8" x14ac:dyDescent="0.3">
      <c r="H1044" t="s">
        <v>453</v>
      </c>
    </row>
    <row r="1045" spans="8:8" x14ac:dyDescent="0.3">
      <c r="H1045" t="s">
        <v>455</v>
      </c>
    </row>
    <row r="1046" spans="8:8" x14ac:dyDescent="0.3">
      <c r="H1046" t="s">
        <v>456</v>
      </c>
    </row>
    <row r="1047" spans="8:8" x14ac:dyDescent="0.3">
      <c r="H1047" t="s">
        <v>457</v>
      </c>
    </row>
    <row r="1048" spans="8:8" x14ac:dyDescent="0.3">
      <c r="H1048" t="s">
        <v>458</v>
      </c>
    </row>
    <row r="1049" spans="8:8" x14ac:dyDescent="0.3">
      <c r="H1049" t="s">
        <v>459</v>
      </c>
    </row>
    <row r="1050" spans="8:8" x14ac:dyDescent="0.3">
      <c r="H1050" t="s">
        <v>460</v>
      </c>
    </row>
    <row r="1051" spans="8:8" x14ac:dyDescent="0.3">
      <c r="H1051" t="s">
        <v>461</v>
      </c>
    </row>
    <row r="1052" spans="8:8" x14ac:dyDescent="0.3">
      <c r="H1052" t="s">
        <v>42</v>
      </c>
    </row>
    <row r="1053" spans="8:8" x14ac:dyDescent="0.3">
      <c r="H1053" t="s">
        <v>463</v>
      </c>
    </row>
    <row r="1054" spans="8:8" x14ac:dyDescent="0.3">
      <c r="H1054" t="s">
        <v>464</v>
      </c>
    </row>
    <row r="1055" spans="8:8" x14ac:dyDescent="0.3">
      <c r="H1055" t="s">
        <v>465</v>
      </c>
    </row>
    <row r="1056" spans="8:8" x14ac:dyDescent="0.3">
      <c r="H1056" t="s">
        <v>466</v>
      </c>
    </row>
    <row r="1057" spans="8:8" x14ac:dyDescent="0.3">
      <c r="H1057" t="s">
        <v>40</v>
      </c>
    </row>
    <row r="1058" spans="8:8" x14ac:dyDescent="0.3">
      <c r="H1058" t="s">
        <v>467</v>
      </c>
    </row>
    <row r="1059" spans="8:8" x14ac:dyDescent="0.3">
      <c r="H1059" t="s">
        <v>468</v>
      </c>
    </row>
    <row r="1060" spans="8:8" x14ac:dyDescent="0.3">
      <c r="H1060" t="s">
        <v>469</v>
      </c>
    </row>
    <row r="1061" spans="8:8" x14ac:dyDescent="0.3">
      <c r="H1061" t="s">
        <v>470</v>
      </c>
    </row>
    <row r="1062" spans="8:8" x14ac:dyDescent="0.3">
      <c r="H1062" t="s">
        <v>471</v>
      </c>
    </row>
    <row r="1063" spans="8:8" x14ac:dyDescent="0.3">
      <c r="H1063" t="s">
        <v>472</v>
      </c>
    </row>
    <row r="1064" spans="8:8" x14ac:dyDescent="0.3">
      <c r="H1064" t="s">
        <v>475</v>
      </c>
    </row>
    <row r="1065" spans="8:8" x14ac:dyDescent="0.3">
      <c r="H1065" t="s">
        <v>476</v>
      </c>
    </row>
    <row r="1066" spans="8:8" x14ac:dyDescent="0.3">
      <c r="H1066" t="s">
        <v>477</v>
      </c>
    </row>
    <row r="1067" spans="8:8" x14ac:dyDescent="0.3">
      <c r="H1067" t="s">
        <v>37</v>
      </c>
    </row>
    <row r="1068" spans="8:8" x14ac:dyDescent="0.3">
      <c r="H1068" t="s">
        <v>478</v>
      </c>
    </row>
    <row r="1069" spans="8:8" x14ac:dyDescent="0.3">
      <c r="H1069" t="s">
        <v>479</v>
      </c>
    </row>
    <row r="1070" spans="8:8" x14ac:dyDescent="0.3">
      <c r="H1070" t="s">
        <v>480</v>
      </c>
    </row>
    <row r="1071" spans="8:8" x14ac:dyDescent="0.3">
      <c r="H1071" t="s">
        <v>481</v>
      </c>
    </row>
    <row r="1072" spans="8:8" x14ac:dyDescent="0.3">
      <c r="H1072" t="s">
        <v>482</v>
      </c>
    </row>
    <row r="1073" spans="8:8" x14ac:dyDescent="0.3">
      <c r="H1073" t="s">
        <v>483</v>
      </c>
    </row>
    <row r="1074" spans="8:8" x14ac:dyDescent="0.3">
      <c r="H1074" t="s">
        <v>485</v>
      </c>
    </row>
    <row r="1075" spans="8:8" x14ac:dyDescent="0.3">
      <c r="H1075" t="s">
        <v>21</v>
      </c>
    </row>
    <row r="1076" spans="8:8" x14ac:dyDescent="0.3">
      <c r="H1076" t="s">
        <v>486</v>
      </c>
    </row>
    <row r="1077" spans="8:8" x14ac:dyDescent="0.3">
      <c r="H1077" t="s">
        <v>487</v>
      </c>
    </row>
    <row r="1078" spans="8:8" x14ac:dyDescent="0.3">
      <c r="H1078" t="s">
        <v>488</v>
      </c>
    </row>
    <row r="1079" spans="8:8" x14ac:dyDescent="0.3">
      <c r="H1079" t="s">
        <v>490</v>
      </c>
    </row>
    <row r="1080" spans="8:8" x14ac:dyDescent="0.3">
      <c r="H1080" t="s">
        <v>491</v>
      </c>
    </row>
    <row r="1081" spans="8:8" x14ac:dyDescent="0.3">
      <c r="H1081" t="s">
        <v>492</v>
      </c>
    </row>
    <row r="1082" spans="8:8" x14ac:dyDescent="0.3">
      <c r="H1082" t="s">
        <v>493</v>
      </c>
    </row>
    <row r="1083" spans="8:8" x14ac:dyDescent="0.3">
      <c r="H1083" t="s">
        <v>495</v>
      </c>
    </row>
    <row r="1084" spans="8:8" x14ac:dyDescent="0.3">
      <c r="H1084" t="s">
        <v>496</v>
      </c>
    </row>
    <row r="1085" spans="8:8" x14ac:dyDescent="0.3">
      <c r="H1085" t="s">
        <v>497</v>
      </c>
    </row>
    <row r="1086" spans="8:8" x14ac:dyDescent="0.3">
      <c r="H1086" t="s">
        <v>28</v>
      </c>
    </row>
    <row r="1087" spans="8:8" x14ac:dyDescent="0.3">
      <c r="H1087" t="s">
        <v>895</v>
      </c>
    </row>
    <row r="1088" spans="8:8" x14ac:dyDescent="0.3">
      <c r="H1088" t="s">
        <v>811</v>
      </c>
    </row>
    <row r="1089" spans="8:8" x14ac:dyDescent="0.3">
      <c r="H1089" t="s">
        <v>834</v>
      </c>
    </row>
    <row r="1090" spans="8:8" x14ac:dyDescent="0.3">
      <c r="H1090" t="s">
        <v>965</v>
      </c>
    </row>
    <row r="1091" spans="8:8" x14ac:dyDescent="0.3">
      <c r="H1091" t="s">
        <v>489</v>
      </c>
    </row>
    <row r="1092" spans="8:8" x14ac:dyDescent="0.3">
      <c r="H1092" t="s">
        <v>966</v>
      </c>
    </row>
    <row r="1093" spans="8:8" x14ac:dyDescent="0.3">
      <c r="H1093" t="s">
        <v>446</v>
      </c>
    </row>
    <row r="1094" spans="8:8" x14ac:dyDescent="0.3">
      <c r="H1094" t="s">
        <v>504</v>
      </c>
    </row>
    <row r="1095" spans="8:8" x14ac:dyDescent="0.3">
      <c r="H1095" t="s">
        <v>507</v>
      </c>
    </row>
    <row r="1096" spans="8:8" x14ac:dyDescent="0.3">
      <c r="H1096" t="s">
        <v>967</v>
      </c>
    </row>
    <row r="1097" spans="8:8" x14ac:dyDescent="0.3">
      <c r="H1097" t="s">
        <v>508</v>
      </c>
    </row>
    <row r="1098" spans="8:8" x14ac:dyDescent="0.3">
      <c r="H1098" t="s">
        <v>509</v>
      </c>
    </row>
    <row r="1099" spans="8:8" x14ac:dyDescent="0.3">
      <c r="H1099" t="s">
        <v>510</v>
      </c>
    </row>
    <row r="1100" spans="8:8" x14ac:dyDescent="0.3">
      <c r="H1100" t="s">
        <v>512</v>
      </c>
    </row>
    <row r="1101" spans="8:8" x14ac:dyDescent="0.3">
      <c r="H1101" t="s">
        <v>513</v>
      </c>
    </row>
    <row r="1102" spans="8:8" x14ac:dyDescent="0.3">
      <c r="H1102" t="s">
        <v>514</v>
      </c>
    </row>
    <row r="1103" spans="8:8" x14ac:dyDescent="0.3">
      <c r="H1103" t="s">
        <v>517</v>
      </c>
    </row>
    <row r="1104" spans="8:8" x14ac:dyDescent="0.3">
      <c r="H1104" t="s">
        <v>518</v>
      </c>
    </row>
    <row r="1105" spans="8:8" x14ac:dyDescent="0.3">
      <c r="H1105" t="s">
        <v>519</v>
      </c>
    </row>
    <row r="1106" spans="8:8" x14ac:dyDescent="0.3">
      <c r="H1106" t="s">
        <v>520</v>
      </c>
    </row>
    <row r="1107" spans="8:8" x14ac:dyDescent="0.3">
      <c r="H1107" t="s">
        <v>521</v>
      </c>
    </row>
    <row r="1108" spans="8:8" x14ac:dyDescent="0.3">
      <c r="H1108" t="s">
        <v>528</v>
      </c>
    </row>
    <row r="1109" spans="8:8" x14ac:dyDescent="0.3">
      <c r="H1109" t="s">
        <v>523</v>
      </c>
    </row>
    <row r="1110" spans="8:8" x14ac:dyDescent="0.3">
      <c r="H1110" t="s">
        <v>524</v>
      </c>
    </row>
    <row r="1111" spans="8:8" x14ac:dyDescent="0.3">
      <c r="H1111" t="s">
        <v>527</v>
      </c>
    </row>
    <row r="1112" spans="8:8" x14ac:dyDescent="0.3">
      <c r="H1112" t="s">
        <v>516</v>
      </c>
    </row>
    <row r="1113" spans="8:8" x14ac:dyDescent="0.3">
      <c r="H1113" t="s">
        <v>522</v>
      </c>
    </row>
    <row r="1114" spans="8:8" x14ac:dyDescent="0.3">
      <c r="H1114" t="s">
        <v>78</v>
      </c>
    </row>
    <row r="1115" spans="8:8" x14ac:dyDescent="0.3">
      <c r="H1115" t="s">
        <v>530</v>
      </c>
    </row>
    <row r="1116" spans="8:8" x14ac:dyDescent="0.3">
      <c r="H1116" t="s">
        <v>531</v>
      </c>
    </row>
    <row r="1117" spans="8:8" x14ac:dyDescent="0.3">
      <c r="H1117" t="s">
        <v>532</v>
      </c>
    </row>
    <row r="1118" spans="8:8" x14ac:dyDescent="0.3">
      <c r="H1118" t="s">
        <v>534</v>
      </c>
    </row>
    <row r="1119" spans="8:8" x14ac:dyDescent="0.3">
      <c r="H1119" t="s">
        <v>535</v>
      </c>
    </row>
    <row r="1120" spans="8:8" x14ac:dyDescent="0.3">
      <c r="H1120" t="s">
        <v>590</v>
      </c>
    </row>
    <row r="1121" spans="8:8" x14ac:dyDescent="0.3">
      <c r="H1121" t="s">
        <v>587</v>
      </c>
    </row>
    <row r="1122" spans="8:8" x14ac:dyDescent="0.3">
      <c r="H1122" t="s">
        <v>536</v>
      </c>
    </row>
    <row r="1123" spans="8:8" x14ac:dyDescent="0.3">
      <c r="H1123" t="s">
        <v>538</v>
      </c>
    </row>
    <row r="1124" spans="8:8" x14ac:dyDescent="0.3">
      <c r="H1124" t="s">
        <v>539</v>
      </c>
    </row>
    <row r="1125" spans="8:8" x14ac:dyDescent="0.3">
      <c r="H1125" t="s">
        <v>540</v>
      </c>
    </row>
    <row r="1126" spans="8:8" x14ac:dyDescent="0.3">
      <c r="H1126" t="s">
        <v>17</v>
      </c>
    </row>
    <row r="1127" spans="8:8" x14ac:dyDescent="0.3">
      <c r="H1127" t="s">
        <v>541</v>
      </c>
    </row>
    <row r="1128" spans="8:8" x14ac:dyDescent="0.3">
      <c r="H1128" t="s">
        <v>542</v>
      </c>
    </row>
    <row r="1129" spans="8:8" x14ac:dyDescent="0.3">
      <c r="H1129" t="s">
        <v>543</v>
      </c>
    </row>
    <row r="1130" spans="8:8" x14ac:dyDescent="0.3">
      <c r="H1130" t="s">
        <v>544</v>
      </c>
    </row>
    <row r="1131" spans="8:8" x14ac:dyDescent="0.3">
      <c r="H1131" t="s">
        <v>546</v>
      </c>
    </row>
    <row r="1132" spans="8:8" x14ac:dyDescent="0.3">
      <c r="H1132" t="s">
        <v>547</v>
      </c>
    </row>
    <row r="1133" spans="8:8" x14ac:dyDescent="0.3">
      <c r="H1133" t="s">
        <v>548</v>
      </c>
    </row>
    <row r="1134" spans="8:8" x14ac:dyDescent="0.3">
      <c r="H1134" t="s">
        <v>549</v>
      </c>
    </row>
    <row r="1135" spans="8:8" x14ac:dyDescent="0.3">
      <c r="H1135" t="s">
        <v>31</v>
      </c>
    </row>
    <row r="1136" spans="8:8" x14ac:dyDescent="0.3">
      <c r="H1136" t="s">
        <v>551</v>
      </c>
    </row>
    <row r="1137" spans="8:8" x14ac:dyDescent="0.3">
      <c r="H1137" t="s">
        <v>552</v>
      </c>
    </row>
    <row r="1138" spans="8:8" x14ac:dyDescent="0.3">
      <c r="H1138" t="s">
        <v>553</v>
      </c>
    </row>
    <row r="1139" spans="8:8" x14ac:dyDescent="0.3">
      <c r="H1139" t="s">
        <v>554</v>
      </c>
    </row>
    <row r="1140" spans="8:8" x14ac:dyDescent="0.3">
      <c r="H1140" t="s">
        <v>556</v>
      </c>
    </row>
    <row r="1141" spans="8:8" x14ac:dyDescent="0.3">
      <c r="H1141" t="s">
        <v>11</v>
      </c>
    </row>
    <row r="1142" spans="8:8" x14ac:dyDescent="0.3">
      <c r="H1142" t="s">
        <v>557</v>
      </c>
    </row>
    <row r="1143" spans="8:8" x14ac:dyDescent="0.3">
      <c r="H1143" t="s">
        <v>559</v>
      </c>
    </row>
    <row r="1144" spans="8:8" x14ac:dyDescent="0.3">
      <c r="H1144" t="s">
        <v>804</v>
      </c>
    </row>
    <row r="1145" spans="8:8" x14ac:dyDescent="0.3">
      <c r="H1145" t="s">
        <v>588</v>
      </c>
    </row>
    <row r="1146" spans="8:8" x14ac:dyDescent="0.3">
      <c r="H1146" t="s">
        <v>560</v>
      </c>
    </row>
    <row r="1147" spans="8:8" x14ac:dyDescent="0.3">
      <c r="H1147" t="s">
        <v>561</v>
      </c>
    </row>
    <row r="1148" spans="8:8" x14ac:dyDescent="0.3">
      <c r="H1148" t="s">
        <v>562</v>
      </c>
    </row>
    <row r="1149" spans="8:8" x14ac:dyDescent="0.3">
      <c r="H1149" t="s">
        <v>563</v>
      </c>
    </row>
    <row r="1150" spans="8:8" x14ac:dyDescent="0.3">
      <c r="H1150" t="s">
        <v>565</v>
      </c>
    </row>
    <row r="1151" spans="8:8" x14ac:dyDescent="0.3">
      <c r="H1151" t="s">
        <v>566</v>
      </c>
    </row>
    <row r="1152" spans="8:8" x14ac:dyDescent="0.3">
      <c r="H1152" t="s">
        <v>567</v>
      </c>
    </row>
    <row r="1153" spans="8:8" x14ac:dyDescent="0.3">
      <c r="H1153" t="s">
        <v>569</v>
      </c>
    </row>
    <row r="1154" spans="8:8" x14ac:dyDescent="0.3">
      <c r="H1154" t="s">
        <v>570</v>
      </c>
    </row>
    <row r="1155" spans="8:8" x14ac:dyDescent="0.3">
      <c r="H1155" t="s">
        <v>572</v>
      </c>
    </row>
    <row r="1156" spans="8:8" x14ac:dyDescent="0.3">
      <c r="H1156" t="s">
        <v>573</v>
      </c>
    </row>
    <row r="1157" spans="8:8" x14ac:dyDescent="0.3">
      <c r="H1157" t="s">
        <v>574</v>
      </c>
    </row>
    <row r="1158" spans="8:8" x14ac:dyDescent="0.3">
      <c r="H1158" t="s">
        <v>575</v>
      </c>
    </row>
    <row r="1159" spans="8:8" x14ac:dyDescent="0.3">
      <c r="H1159" t="s">
        <v>576</v>
      </c>
    </row>
    <row r="1160" spans="8:8" x14ac:dyDescent="0.3">
      <c r="H1160" t="s">
        <v>578</v>
      </c>
    </row>
    <row r="1161" spans="8:8" x14ac:dyDescent="0.3">
      <c r="H1161" t="s">
        <v>579</v>
      </c>
    </row>
    <row r="1162" spans="8:8" x14ac:dyDescent="0.3">
      <c r="H1162" t="s">
        <v>580</v>
      </c>
    </row>
    <row r="1163" spans="8:8" x14ac:dyDescent="0.3">
      <c r="H1163" t="s">
        <v>582</v>
      </c>
    </row>
    <row r="1164" spans="8:8" x14ac:dyDescent="0.3">
      <c r="H1164" t="s">
        <v>583</v>
      </c>
    </row>
    <row r="1165" spans="8:8" x14ac:dyDescent="0.3">
      <c r="H1165" t="s">
        <v>584</v>
      </c>
    </row>
    <row r="1166" spans="8:8" x14ac:dyDescent="0.3">
      <c r="H1166" t="s">
        <v>585</v>
      </c>
    </row>
    <row r="1167" spans="8:8" x14ac:dyDescent="0.3">
      <c r="H1167" t="s">
        <v>586</v>
      </c>
    </row>
    <row r="1168" spans="8:8" x14ac:dyDescent="0.3">
      <c r="H1168" t="s">
        <v>924</v>
      </c>
    </row>
    <row r="1169" spans="8:8" x14ac:dyDescent="0.3">
      <c r="H1169" t="s">
        <v>968</v>
      </c>
    </row>
    <row r="1170" spans="8:8" x14ac:dyDescent="0.3">
      <c r="H1170" t="s">
        <v>545</v>
      </c>
    </row>
    <row r="1171" spans="8:8" x14ac:dyDescent="0.3">
      <c r="H1171" t="s">
        <v>969</v>
      </c>
    </row>
    <row r="1172" spans="8:8" x14ac:dyDescent="0.3">
      <c r="H1172" t="s">
        <v>923</v>
      </c>
    </row>
    <row r="1173" spans="8:8" x14ac:dyDescent="0.3">
      <c r="H1173" t="s">
        <v>589</v>
      </c>
    </row>
    <row r="1174" spans="8:8" x14ac:dyDescent="0.3">
      <c r="H1174" t="s">
        <v>970</v>
      </c>
    </row>
    <row r="1175" spans="8:8" x14ac:dyDescent="0.3">
      <c r="H1175" t="s">
        <v>591</v>
      </c>
    </row>
    <row r="1176" spans="8:8" x14ac:dyDescent="0.3">
      <c r="H1176" t="s">
        <v>592</v>
      </c>
    </row>
    <row r="1177" spans="8:8" x14ac:dyDescent="0.3">
      <c r="H1177" t="s">
        <v>593</v>
      </c>
    </row>
    <row r="1178" spans="8:8" x14ac:dyDescent="0.3">
      <c r="H1178" t="s">
        <v>13</v>
      </c>
    </row>
    <row r="1179" spans="8:8" x14ac:dyDescent="0.3">
      <c r="H1179" t="s">
        <v>595</v>
      </c>
    </row>
    <row r="1180" spans="8:8" x14ac:dyDescent="0.3">
      <c r="H1180" t="s">
        <v>602</v>
      </c>
    </row>
    <row r="1181" spans="8:8" x14ac:dyDescent="0.3">
      <c r="H1181" t="s">
        <v>601</v>
      </c>
    </row>
    <row r="1182" spans="8:8" x14ac:dyDescent="0.3">
      <c r="H1182" t="s">
        <v>598</v>
      </c>
    </row>
    <row r="1183" spans="8:8" x14ac:dyDescent="0.3">
      <c r="H1183" t="s">
        <v>54</v>
      </c>
    </row>
    <row r="1184" spans="8:8" x14ac:dyDescent="0.3">
      <c r="H1184" t="s">
        <v>599</v>
      </c>
    </row>
    <row r="1185" spans="8:8" x14ac:dyDescent="0.3">
      <c r="H1185" t="s">
        <v>600</v>
      </c>
    </row>
    <row r="1186" spans="8:8" x14ac:dyDescent="0.3">
      <c r="H1186" t="s">
        <v>842</v>
      </c>
    </row>
    <row r="1187" spans="8:8" x14ac:dyDescent="0.3">
      <c r="H1187" t="s">
        <v>927</v>
      </c>
    </row>
    <row r="1188" spans="8:8" x14ac:dyDescent="0.3">
      <c r="H1188" t="s">
        <v>603</v>
      </c>
    </row>
    <row r="1189" spans="8:8" x14ac:dyDescent="0.3">
      <c r="H1189" t="s">
        <v>605</v>
      </c>
    </row>
    <row r="1190" spans="8:8" x14ac:dyDescent="0.3">
      <c r="H1190" t="s">
        <v>84</v>
      </c>
    </row>
    <row r="1191" spans="8:8" x14ac:dyDescent="0.3">
      <c r="H1191" t="s">
        <v>606</v>
      </c>
    </row>
    <row r="1192" spans="8:8" x14ac:dyDescent="0.3">
      <c r="H1192" t="s">
        <v>608</v>
      </c>
    </row>
    <row r="1193" spans="8:8" x14ac:dyDescent="0.3">
      <c r="H1193" t="s">
        <v>607</v>
      </c>
    </row>
    <row r="1194" spans="8:8" x14ac:dyDescent="0.3">
      <c r="H1194" t="s">
        <v>971</v>
      </c>
    </row>
    <row r="1195" spans="8:8" x14ac:dyDescent="0.3">
      <c r="H1195" t="s">
        <v>604</v>
      </c>
    </row>
    <row r="1196" spans="8:8" x14ac:dyDescent="0.3">
      <c r="H1196" t="s">
        <v>972</v>
      </c>
    </row>
    <row r="1197" spans="8:8" x14ac:dyDescent="0.3">
      <c r="H1197" t="s">
        <v>609</v>
      </c>
    </row>
    <row r="1198" spans="8:8" x14ac:dyDescent="0.3">
      <c r="H1198" t="s">
        <v>611</v>
      </c>
    </row>
    <row r="1199" spans="8:8" x14ac:dyDescent="0.3">
      <c r="H1199" t="s">
        <v>613</v>
      </c>
    </row>
    <row r="1200" spans="8:8" x14ac:dyDescent="0.3">
      <c r="H1200" t="s">
        <v>610</v>
      </c>
    </row>
    <row r="1201" spans="8:8" x14ac:dyDescent="0.3">
      <c r="H1201" t="s">
        <v>929</v>
      </c>
    </row>
    <row r="1202" spans="8:8" x14ac:dyDescent="0.3">
      <c r="H1202" t="s">
        <v>74</v>
      </c>
    </row>
    <row r="1203" spans="8:8" x14ac:dyDescent="0.3">
      <c r="H1203" t="s">
        <v>614</v>
      </c>
    </row>
    <row r="1204" spans="8:8" x14ac:dyDescent="0.3">
      <c r="H1204" t="s">
        <v>620</v>
      </c>
    </row>
    <row r="1205" spans="8:8" x14ac:dyDescent="0.3">
      <c r="H1205" t="s">
        <v>617</v>
      </c>
    </row>
    <row r="1206" spans="8:8" x14ac:dyDescent="0.3">
      <c r="H1206" t="s">
        <v>618</v>
      </c>
    </row>
    <row r="1207" spans="8:8" x14ac:dyDescent="0.3">
      <c r="H1207" t="s">
        <v>619</v>
      </c>
    </row>
    <row r="1208" spans="8:8" x14ac:dyDescent="0.3">
      <c r="H1208" t="s">
        <v>621</v>
      </c>
    </row>
    <row r="1209" spans="8:8" x14ac:dyDescent="0.3">
      <c r="H1209" t="s">
        <v>616</v>
      </c>
    </row>
    <row r="1210" spans="8:8" x14ac:dyDescent="0.3">
      <c r="H1210" t="s">
        <v>615</v>
      </c>
    </row>
    <row r="1211" spans="8:8" x14ac:dyDescent="0.3">
      <c r="H1211" t="s">
        <v>622</v>
      </c>
    </row>
    <row r="1212" spans="8:8" x14ac:dyDescent="0.3">
      <c r="H1212" t="s">
        <v>624</v>
      </c>
    </row>
    <row r="1213" spans="8:8" x14ac:dyDescent="0.3">
      <c r="H1213" t="s">
        <v>628</v>
      </c>
    </row>
    <row r="1214" spans="8:8" x14ac:dyDescent="0.3">
      <c r="H1214" t="s">
        <v>629</v>
      </c>
    </row>
    <row r="1215" spans="8:8" x14ac:dyDescent="0.3">
      <c r="H1215" t="s">
        <v>630</v>
      </c>
    </row>
    <row r="1216" spans="8:8" x14ac:dyDescent="0.3">
      <c r="H1216" t="s">
        <v>631</v>
      </c>
    </row>
    <row r="1217" spans="8:8" x14ac:dyDescent="0.3">
      <c r="H1217" t="s">
        <v>46</v>
      </c>
    </row>
    <row r="1218" spans="8:8" x14ac:dyDescent="0.3">
      <c r="H1218" t="s">
        <v>635</v>
      </c>
    </row>
    <row r="1219" spans="8:8" x14ac:dyDescent="0.3">
      <c r="H1219" t="s">
        <v>636</v>
      </c>
    </row>
    <row r="1220" spans="8:8" x14ac:dyDescent="0.3">
      <c r="H1220" t="s">
        <v>72</v>
      </c>
    </row>
    <row r="1221" spans="8:8" x14ac:dyDescent="0.3">
      <c r="H1221" t="s">
        <v>637</v>
      </c>
    </row>
    <row r="1222" spans="8:8" x14ac:dyDescent="0.3">
      <c r="H1222" t="s">
        <v>639</v>
      </c>
    </row>
    <row r="1223" spans="8:8" x14ac:dyDescent="0.3">
      <c r="H1223" t="s">
        <v>973</v>
      </c>
    </row>
    <row r="1224" spans="8:8" x14ac:dyDescent="0.3">
      <c r="H1224" t="s">
        <v>625</v>
      </c>
    </row>
    <row r="1225" spans="8:8" x14ac:dyDescent="0.3">
      <c r="H1225" t="s">
        <v>640</v>
      </c>
    </row>
    <row r="1226" spans="8:8" x14ac:dyDescent="0.3">
      <c r="H1226" t="s">
        <v>642</v>
      </c>
    </row>
    <row r="1227" spans="8:8" x14ac:dyDescent="0.3">
      <c r="H1227" t="s">
        <v>643</v>
      </c>
    </row>
    <row r="1228" spans="8:8" x14ac:dyDescent="0.3">
      <c r="H1228" t="s">
        <v>644</v>
      </c>
    </row>
    <row r="1229" spans="8:8" x14ac:dyDescent="0.3">
      <c r="H1229" t="s">
        <v>704</v>
      </c>
    </row>
    <row r="1230" spans="8:8" x14ac:dyDescent="0.3">
      <c r="H1230" t="s">
        <v>705</v>
      </c>
    </row>
    <row r="1231" spans="8:8" x14ac:dyDescent="0.3">
      <c r="H1231" t="s">
        <v>39</v>
      </c>
    </row>
    <row r="1232" spans="8:8" x14ac:dyDescent="0.3">
      <c r="H1232" t="s">
        <v>646</v>
      </c>
    </row>
    <row r="1233" spans="8:8" x14ac:dyDescent="0.3">
      <c r="H1233" t="s">
        <v>16</v>
      </c>
    </row>
    <row r="1234" spans="8:8" x14ac:dyDescent="0.3">
      <c r="H1234" t="s">
        <v>647</v>
      </c>
    </row>
    <row r="1235" spans="8:8" x14ac:dyDescent="0.3">
      <c r="H1235" t="s">
        <v>18</v>
      </c>
    </row>
    <row r="1236" spans="8:8" x14ac:dyDescent="0.3">
      <c r="H1236" t="s">
        <v>649</v>
      </c>
    </row>
    <row r="1237" spans="8:8" x14ac:dyDescent="0.3">
      <c r="H1237" t="s">
        <v>650</v>
      </c>
    </row>
    <row r="1238" spans="8:8" x14ac:dyDescent="0.3">
      <c r="H1238" t="s">
        <v>696</v>
      </c>
    </row>
    <row r="1239" spans="8:8" x14ac:dyDescent="0.3">
      <c r="H1239" t="s">
        <v>697</v>
      </c>
    </row>
    <row r="1240" spans="8:8" x14ac:dyDescent="0.3">
      <c r="H1240" t="s">
        <v>651</v>
      </c>
    </row>
    <row r="1241" spans="8:8" x14ac:dyDescent="0.3">
      <c r="H1241" t="s">
        <v>652</v>
      </c>
    </row>
    <row r="1242" spans="8:8" x14ac:dyDescent="0.3">
      <c r="H1242" t="s">
        <v>698</v>
      </c>
    </row>
    <row r="1243" spans="8:8" x14ac:dyDescent="0.3">
      <c r="H1243" t="s">
        <v>35</v>
      </c>
    </row>
    <row r="1244" spans="8:8" x14ac:dyDescent="0.3">
      <c r="H1244" t="s">
        <v>655</v>
      </c>
    </row>
    <row r="1245" spans="8:8" x14ac:dyDescent="0.3">
      <c r="H1245" t="s">
        <v>706</v>
      </c>
    </row>
    <row r="1246" spans="8:8" x14ac:dyDescent="0.3">
      <c r="H1246" t="s">
        <v>82</v>
      </c>
    </row>
    <row r="1247" spans="8:8" x14ac:dyDescent="0.3">
      <c r="H1247" t="s">
        <v>656</v>
      </c>
    </row>
    <row r="1248" spans="8:8" x14ac:dyDescent="0.3">
      <c r="H1248" t="s">
        <v>657</v>
      </c>
    </row>
    <row r="1249" spans="8:8" x14ac:dyDescent="0.3">
      <c r="H1249" t="s">
        <v>658</v>
      </c>
    </row>
    <row r="1250" spans="8:8" x14ac:dyDescent="0.3">
      <c r="H1250" t="s">
        <v>659</v>
      </c>
    </row>
    <row r="1251" spans="8:8" x14ac:dyDescent="0.3">
      <c r="H1251" t="s">
        <v>660</v>
      </c>
    </row>
    <row r="1252" spans="8:8" x14ac:dyDescent="0.3">
      <c r="H1252" t="s">
        <v>29</v>
      </c>
    </row>
    <row r="1253" spans="8:8" x14ac:dyDescent="0.3">
      <c r="H1253" t="s">
        <v>661</v>
      </c>
    </row>
    <row r="1254" spans="8:8" x14ac:dyDescent="0.3">
      <c r="H1254" t="s">
        <v>52</v>
      </c>
    </row>
    <row r="1255" spans="8:8" x14ac:dyDescent="0.3">
      <c r="H1255" t="s">
        <v>699</v>
      </c>
    </row>
    <row r="1256" spans="8:8" x14ac:dyDescent="0.3">
      <c r="H1256" t="s">
        <v>19</v>
      </c>
    </row>
    <row r="1257" spans="8:8" x14ac:dyDescent="0.3">
      <c r="H1257" t="s">
        <v>663</v>
      </c>
    </row>
    <row r="1258" spans="8:8" x14ac:dyDescent="0.3">
      <c r="H1258" t="s">
        <v>664</v>
      </c>
    </row>
    <row r="1259" spans="8:8" x14ac:dyDescent="0.3">
      <c r="H1259" t="s">
        <v>665</v>
      </c>
    </row>
    <row r="1260" spans="8:8" x14ac:dyDescent="0.3">
      <c r="H1260" t="s">
        <v>667</v>
      </c>
    </row>
    <row r="1261" spans="8:8" x14ac:dyDescent="0.3">
      <c r="H1261" t="s">
        <v>12</v>
      </c>
    </row>
    <row r="1262" spans="8:8" x14ac:dyDescent="0.3">
      <c r="H1262" t="s">
        <v>24</v>
      </c>
    </row>
    <row r="1263" spans="8:8" x14ac:dyDescent="0.3">
      <c r="H1263" t="s">
        <v>669</v>
      </c>
    </row>
    <row r="1264" spans="8:8" x14ac:dyDescent="0.3">
      <c r="H1264" t="s">
        <v>62</v>
      </c>
    </row>
    <row r="1265" spans="8:8" x14ac:dyDescent="0.3">
      <c r="H1265" t="s">
        <v>671</v>
      </c>
    </row>
    <row r="1266" spans="8:8" x14ac:dyDescent="0.3">
      <c r="H1266" t="s">
        <v>672</v>
      </c>
    </row>
    <row r="1267" spans="8:8" x14ac:dyDescent="0.3">
      <c r="H1267" t="s">
        <v>700</v>
      </c>
    </row>
    <row r="1268" spans="8:8" x14ac:dyDescent="0.3">
      <c r="H1268" t="s">
        <v>673</v>
      </c>
    </row>
    <row r="1269" spans="8:8" x14ac:dyDescent="0.3">
      <c r="H1269" t="s">
        <v>674</v>
      </c>
    </row>
    <row r="1270" spans="8:8" x14ac:dyDescent="0.3">
      <c r="H1270" t="s">
        <v>675</v>
      </c>
    </row>
    <row r="1271" spans="8:8" x14ac:dyDescent="0.3">
      <c r="H1271" t="s">
        <v>677</v>
      </c>
    </row>
    <row r="1272" spans="8:8" x14ac:dyDescent="0.3">
      <c r="H1272" t="s">
        <v>678</v>
      </c>
    </row>
    <row r="1273" spans="8:8" x14ac:dyDescent="0.3">
      <c r="H1273" t="s">
        <v>679</v>
      </c>
    </row>
    <row r="1274" spans="8:8" x14ac:dyDescent="0.3">
      <c r="H1274" t="s">
        <v>680</v>
      </c>
    </row>
    <row r="1275" spans="8:8" x14ac:dyDescent="0.3">
      <c r="H1275" t="s">
        <v>701</v>
      </c>
    </row>
    <row r="1276" spans="8:8" x14ac:dyDescent="0.3">
      <c r="H1276" t="s">
        <v>4</v>
      </c>
    </row>
    <row r="1277" spans="8:8" x14ac:dyDescent="0.3">
      <c r="H1277" t="s">
        <v>36</v>
      </c>
    </row>
    <row r="1278" spans="8:8" x14ac:dyDescent="0.3">
      <c r="H1278" t="s">
        <v>681</v>
      </c>
    </row>
    <row r="1279" spans="8:8" x14ac:dyDescent="0.3">
      <c r="H1279" t="s">
        <v>15</v>
      </c>
    </row>
    <row r="1280" spans="8:8" x14ac:dyDescent="0.3">
      <c r="H1280" t="s">
        <v>682</v>
      </c>
    </row>
    <row r="1281" spans="8:8" x14ac:dyDescent="0.3">
      <c r="H1281" t="s">
        <v>683</v>
      </c>
    </row>
    <row r="1282" spans="8:8" x14ac:dyDescent="0.3">
      <c r="H1282" t="s">
        <v>687</v>
      </c>
    </row>
    <row r="1283" spans="8:8" x14ac:dyDescent="0.3">
      <c r="H1283" t="s">
        <v>34</v>
      </c>
    </row>
    <row r="1284" spans="8:8" x14ac:dyDescent="0.3">
      <c r="H1284" t="s">
        <v>688</v>
      </c>
    </row>
    <row r="1285" spans="8:8" x14ac:dyDescent="0.3">
      <c r="H1285" t="s">
        <v>689</v>
      </c>
    </row>
    <row r="1286" spans="8:8" x14ac:dyDescent="0.3">
      <c r="H1286" t="s">
        <v>32</v>
      </c>
    </row>
    <row r="1287" spans="8:8" x14ac:dyDescent="0.3">
      <c r="H1287" t="s">
        <v>33</v>
      </c>
    </row>
    <row r="1288" spans="8:8" x14ac:dyDescent="0.3">
      <c r="H1288" t="s">
        <v>690</v>
      </c>
    </row>
    <row r="1289" spans="8:8" x14ac:dyDescent="0.3">
      <c r="H1289" t="s">
        <v>691</v>
      </c>
    </row>
    <row r="1290" spans="8:8" x14ac:dyDescent="0.3">
      <c r="H1290" t="s">
        <v>693</v>
      </c>
    </row>
    <row r="1291" spans="8:8" x14ac:dyDescent="0.3">
      <c r="H1291" t="s">
        <v>702</v>
      </c>
    </row>
    <row r="1292" spans="8:8" x14ac:dyDescent="0.3">
      <c r="H1292" t="s">
        <v>81</v>
      </c>
    </row>
    <row r="1293" spans="8:8" x14ac:dyDescent="0.3">
      <c r="H1293" t="s">
        <v>694</v>
      </c>
    </row>
    <row r="1294" spans="8:8" x14ac:dyDescent="0.3">
      <c r="H1294" t="s">
        <v>695</v>
      </c>
    </row>
    <row r="1295" spans="8:8" x14ac:dyDescent="0.3">
      <c r="H1295" t="s">
        <v>974</v>
      </c>
    </row>
    <row r="1296" spans="8:8" x14ac:dyDescent="0.3">
      <c r="H1296" t="s">
        <v>653</v>
      </c>
    </row>
    <row r="1297" spans="8:8" x14ac:dyDescent="0.3">
      <c r="H1297" t="s">
        <v>975</v>
      </c>
    </row>
    <row r="1298" spans="8:8" x14ac:dyDescent="0.3">
      <c r="H1298" t="s">
        <v>976</v>
      </c>
    </row>
    <row r="1299" spans="8:8" x14ac:dyDescent="0.3">
      <c r="H1299" t="s">
        <v>977</v>
      </c>
    </row>
    <row r="1300" spans="8:8" x14ac:dyDescent="0.3">
      <c r="H1300" t="s">
        <v>978</v>
      </c>
    </row>
    <row r="1301" spans="8:8" x14ac:dyDescent="0.3">
      <c r="H1301" t="s">
        <v>979</v>
      </c>
    </row>
    <row r="1302" spans="8:8" x14ac:dyDescent="0.3">
      <c r="H1302" t="s">
        <v>980</v>
      </c>
    </row>
    <row r="1303" spans="8:8" x14ac:dyDescent="0.3">
      <c r="H1303" t="s">
        <v>662</v>
      </c>
    </row>
    <row r="1304" spans="8:8" x14ac:dyDescent="0.3">
      <c r="H1304" t="s">
        <v>981</v>
      </c>
    </row>
    <row r="1305" spans="8:8" x14ac:dyDescent="0.3">
      <c r="H1305" t="s">
        <v>707</v>
      </c>
    </row>
    <row r="1306" spans="8:8" x14ac:dyDescent="0.3">
      <c r="H1306" t="s">
        <v>708</v>
      </c>
    </row>
    <row r="1307" spans="8:8" x14ac:dyDescent="0.3">
      <c r="H1307" t="s">
        <v>709</v>
      </c>
    </row>
    <row r="1308" spans="8:8" x14ac:dyDescent="0.3">
      <c r="H1308" t="s">
        <v>710</v>
      </c>
    </row>
    <row r="1309" spans="8:8" x14ac:dyDescent="0.3">
      <c r="H1309" t="s">
        <v>711</v>
      </c>
    </row>
    <row r="1310" spans="8:8" x14ac:dyDescent="0.3">
      <c r="H1310" t="s">
        <v>712</v>
      </c>
    </row>
    <row r="1311" spans="8:8" x14ac:dyDescent="0.3">
      <c r="H1311" t="s">
        <v>713</v>
      </c>
    </row>
    <row r="1312" spans="8:8" x14ac:dyDescent="0.3">
      <c r="H1312" t="s">
        <v>715</v>
      </c>
    </row>
    <row r="1313" spans="8:8" x14ac:dyDescent="0.3">
      <c r="H1313" t="s">
        <v>716</v>
      </c>
    </row>
    <row r="1314" spans="8:8" x14ac:dyDescent="0.3">
      <c r="H1314" t="s">
        <v>729</v>
      </c>
    </row>
    <row r="1315" spans="8:8" x14ac:dyDescent="0.3">
      <c r="H1315" t="s">
        <v>717</v>
      </c>
    </row>
    <row r="1316" spans="8:8" x14ac:dyDescent="0.3">
      <c r="H1316" t="s">
        <v>722</v>
      </c>
    </row>
    <row r="1317" spans="8:8" x14ac:dyDescent="0.3">
      <c r="H1317" t="s">
        <v>723</v>
      </c>
    </row>
    <row r="1318" spans="8:8" x14ac:dyDescent="0.3">
      <c r="H1318" t="s">
        <v>724</v>
      </c>
    </row>
    <row r="1319" spans="8:8" x14ac:dyDescent="0.3">
      <c r="H1319" t="s">
        <v>725</v>
      </c>
    </row>
    <row r="1320" spans="8:8" x14ac:dyDescent="0.3">
      <c r="H1320" t="s">
        <v>727</v>
      </c>
    </row>
    <row r="1321" spans="8:8" x14ac:dyDescent="0.3">
      <c r="H1321" t="s">
        <v>731</v>
      </c>
    </row>
    <row r="1322" spans="8:8" x14ac:dyDescent="0.3">
      <c r="H1322" t="s">
        <v>733</v>
      </c>
    </row>
    <row r="1323" spans="8:8" x14ac:dyDescent="0.3">
      <c r="H1323" t="s">
        <v>59</v>
      </c>
    </row>
    <row r="1324" spans="8:8" x14ac:dyDescent="0.3">
      <c r="H1324" t="s">
        <v>734</v>
      </c>
    </row>
    <row r="1325" spans="8:8" x14ac:dyDescent="0.3">
      <c r="H1325" t="s">
        <v>736</v>
      </c>
    </row>
    <row r="1326" spans="8:8" x14ac:dyDescent="0.3">
      <c r="H1326" t="s">
        <v>738</v>
      </c>
    </row>
    <row r="1327" spans="8:8" x14ac:dyDescent="0.3">
      <c r="H1327" t="s">
        <v>737</v>
      </c>
    </row>
    <row r="1328" spans="8:8" x14ac:dyDescent="0.3">
      <c r="H1328" t="s">
        <v>739</v>
      </c>
    </row>
    <row r="1329" spans="8:8" x14ac:dyDescent="0.3">
      <c r="H1329" t="s">
        <v>740</v>
      </c>
    </row>
    <row r="1330" spans="8:8" x14ac:dyDescent="0.3">
      <c r="H1330" t="s">
        <v>741</v>
      </c>
    </row>
    <row r="1331" spans="8:8" x14ac:dyDescent="0.3">
      <c r="H1331" t="s">
        <v>742</v>
      </c>
    </row>
    <row r="1332" spans="8:8" x14ac:dyDescent="0.3">
      <c r="H1332" t="s">
        <v>743</v>
      </c>
    </row>
    <row r="1333" spans="8:8" x14ac:dyDescent="0.3">
      <c r="H1333" t="s">
        <v>744</v>
      </c>
    </row>
    <row r="1334" spans="8:8" x14ac:dyDescent="0.3">
      <c r="H1334" t="s">
        <v>745</v>
      </c>
    </row>
    <row r="1335" spans="8:8" x14ac:dyDescent="0.3">
      <c r="H1335" t="s">
        <v>746</v>
      </c>
    </row>
    <row r="1336" spans="8:8" x14ac:dyDescent="0.3">
      <c r="H1336" t="s">
        <v>747</v>
      </c>
    </row>
    <row r="1337" spans="8:8" x14ac:dyDescent="0.3">
      <c r="H1337" t="s">
        <v>748</v>
      </c>
    </row>
    <row r="1338" spans="8:8" x14ac:dyDescent="0.3">
      <c r="H1338" t="s">
        <v>749</v>
      </c>
    </row>
    <row r="1339" spans="8:8" x14ac:dyDescent="0.3">
      <c r="H1339" t="s">
        <v>750</v>
      </c>
    </row>
    <row r="1340" spans="8:8" x14ac:dyDescent="0.3">
      <c r="H1340" t="s">
        <v>751</v>
      </c>
    </row>
    <row r="1341" spans="8:8" x14ac:dyDescent="0.3">
      <c r="H1341" t="s">
        <v>752</v>
      </c>
    </row>
    <row r="1342" spans="8:8" x14ac:dyDescent="0.3">
      <c r="H1342" t="s">
        <v>753</v>
      </c>
    </row>
    <row r="1343" spans="8:8" x14ac:dyDescent="0.3">
      <c r="H1343" t="s">
        <v>754</v>
      </c>
    </row>
    <row r="1344" spans="8:8" x14ac:dyDescent="0.3">
      <c r="H1344" t="s">
        <v>755</v>
      </c>
    </row>
    <row r="1345" spans="8:8" x14ac:dyDescent="0.3">
      <c r="H1345" t="s">
        <v>756</v>
      </c>
    </row>
    <row r="1346" spans="8:8" x14ac:dyDescent="0.3">
      <c r="H1346" t="s">
        <v>757</v>
      </c>
    </row>
    <row r="1347" spans="8:8" x14ac:dyDescent="0.3">
      <c r="H1347" t="s">
        <v>758</v>
      </c>
    </row>
    <row r="1348" spans="8:8" x14ac:dyDescent="0.3">
      <c r="H1348" t="s">
        <v>759</v>
      </c>
    </row>
    <row r="1349" spans="8:8" x14ac:dyDescent="0.3">
      <c r="H1349" t="s">
        <v>760</v>
      </c>
    </row>
    <row r="1350" spans="8:8" x14ac:dyDescent="0.3">
      <c r="H1350" t="s">
        <v>761</v>
      </c>
    </row>
    <row r="1351" spans="8:8" x14ac:dyDescent="0.3">
      <c r="H1351" t="s">
        <v>762</v>
      </c>
    </row>
    <row r="1352" spans="8:8" x14ac:dyDescent="0.3">
      <c r="H1352" t="s">
        <v>763</v>
      </c>
    </row>
    <row r="1353" spans="8:8" x14ac:dyDescent="0.3">
      <c r="H1353" t="s">
        <v>764</v>
      </c>
    </row>
    <row r="1354" spans="8:8" x14ac:dyDescent="0.3">
      <c r="H1354" t="s">
        <v>765</v>
      </c>
    </row>
    <row r="1355" spans="8:8" x14ac:dyDescent="0.3">
      <c r="H1355" t="s">
        <v>766</v>
      </c>
    </row>
    <row r="1356" spans="8:8" x14ac:dyDescent="0.3">
      <c r="H1356" t="s">
        <v>767</v>
      </c>
    </row>
    <row r="1357" spans="8:8" x14ac:dyDescent="0.3">
      <c r="H1357" t="s">
        <v>768</v>
      </c>
    </row>
    <row r="1358" spans="8:8" x14ac:dyDescent="0.3">
      <c r="H1358" t="s">
        <v>769</v>
      </c>
    </row>
    <row r="1359" spans="8:8" x14ac:dyDescent="0.3">
      <c r="H1359" t="s">
        <v>770</v>
      </c>
    </row>
    <row r="1360" spans="8:8" x14ac:dyDescent="0.3">
      <c r="H1360" t="s">
        <v>771</v>
      </c>
    </row>
    <row r="1361" spans="8:8" x14ac:dyDescent="0.3">
      <c r="H1361" t="s">
        <v>772</v>
      </c>
    </row>
    <row r="1362" spans="8:8" x14ac:dyDescent="0.3">
      <c r="H1362" t="s">
        <v>773</v>
      </c>
    </row>
    <row r="1363" spans="8:8" x14ac:dyDescent="0.3">
      <c r="H1363" t="s">
        <v>774</v>
      </c>
    </row>
    <row r="1364" spans="8:8" x14ac:dyDescent="0.3">
      <c r="H1364" t="s">
        <v>775</v>
      </c>
    </row>
    <row r="1365" spans="8:8" x14ac:dyDescent="0.3">
      <c r="H1365" t="s">
        <v>85</v>
      </c>
    </row>
    <row r="1366" spans="8:8" x14ac:dyDescent="0.3">
      <c r="H1366" t="s">
        <v>776</v>
      </c>
    </row>
    <row r="1367" spans="8:8" x14ac:dyDescent="0.3">
      <c r="H1367" t="s">
        <v>777</v>
      </c>
    </row>
    <row r="1368" spans="8:8" x14ac:dyDescent="0.3">
      <c r="H1368" t="s">
        <v>778</v>
      </c>
    </row>
    <row r="1369" spans="8:8" x14ac:dyDescent="0.3">
      <c r="H1369" t="s">
        <v>779</v>
      </c>
    </row>
    <row r="1370" spans="8:8" x14ac:dyDescent="0.3">
      <c r="H1370" t="s">
        <v>780</v>
      </c>
    </row>
    <row r="1371" spans="8:8" x14ac:dyDescent="0.3">
      <c r="H1371" t="s">
        <v>781</v>
      </c>
    </row>
    <row r="1372" spans="8:8" x14ac:dyDescent="0.3">
      <c r="H1372" t="s">
        <v>75</v>
      </c>
    </row>
    <row r="1373" spans="8:8" x14ac:dyDescent="0.3">
      <c r="H1373" t="s">
        <v>782</v>
      </c>
    </row>
    <row r="1374" spans="8:8" x14ac:dyDescent="0.3">
      <c r="H1374" t="s">
        <v>783</v>
      </c>
    </row>
    <row r="1375" spans="8:8" x14ac:dyDescent="0.3">
      <c r="H1375" t="s">
        <v>784</v>
      </c>
    </row>
    <row r="1376" spans="8:8" x14ac:dyDescent="0.3">
      <c r="H1376" t="s">
        <v>785</v>
      </c>
    </row>
    <row r="1377" spans="8:8" x14ac:dyDescent="0.3">
      <c r="H1377" t="s">
        <v>786</v>
      </c>
    </row>
    <row r="1378" spans="8:8" x14ac:dyDescent="0.3">
      <c r="H1378" t="s">
        <v>787</v>
      </c>
    </row>
    <row r="1379" spans="8:8" x14ac:dyDescent="0.3">
      <c r="H1379" t="s">
        <v>788</v>
      </c>
    </row>
    <row r="1380" spans="8:8" x14ac:dyDescent="0.3">
      <c r="H1380" t="s">
        <v>789</v>
      </c>
    </row>
    <row r="1381" spans="8:8" x14ac:dyDescent="0.3">
      <c r="H1381" t="s">
        <v>790</v>
      </c>
    </row>
    <row r="1382" spans="8:8" x14ac:dyDescent="0.3">
      <c r="H1382" t="s">
        <v>791</v>
      </c>
    </row>
    <row r="1383" spans="8:8" x14ac:dyDescent="0.3">
      <c r="H1383" t="s">
        <v>792</v>
      </c>
    </row>
    <row r="1384" spans="8:8" x14ac:dyDescent="0.3">
      <c r="H1384" t="s">
        <v>76</v>
      </c>
    </row>
    <row r="1385" spans="8:8" x14ac:dyDescent="0.3">
      <c r="H1385" t="s">
        <v>793</v>
      </c>
    </row>
    <row r="1386" spans="8:8" x14ac:dyDescent="0.3">
      <c r="H1386" t="s">
        <v>794</v>
      </c>
    </row>
    <row r="1387" spans="8:8" x14ac:dyDescent="0.3">
      <c r="H1387" t="s">
        <v>795</v>
      </c>
    </row>
    <row r="1388" spans="8:8" x14ac:dyDescent="0.3">
      <c r="H1388" t="s">
        <v>796</v>
      </c>
    </row>
    <row r="1389" spans="8:8" x14ac:dyDescent="0.3">
      <c r="H1389" t="s">
        <v>797</v>
      </c>
    </row>
    <row r="1390" spans="8:8" x14ac:dyDescent="0.3">
      <c r="H1390" t="s">
        <v>798</v>
      </c>
    </row>
    <row r="1391" spans="8:8" x14ac:dyDescent="0.3">
      <c r="H1391" t="s">
        <v>799</v>
      </c>
    </row>
    <row r="1392" spans="8:8" x14ac:dyDescent="0.3">
      <c r="H1392" t="s">
        <v>800</v>
      </c>
    </row>
    <row r="1393" spans="8:8" x14ac:dyDescent="0.3">
      <c r="H1393" t="s">
        <v>801</v>
      </c>
    </row>
    <row r="1394" spans="8:8" x14ac:dyDescent="0.3">
      <c r="H1394" t="s">
        <v>802</v>
      </c>
    </row>
    <row r="1395" spans="8:8" x14ac:dyDescent="0.3">
      <c r="H1395" t="s">
        <v>803</v>
      </c>
    </row>
  </sheetData>
  <autoFilter ref="A1:H43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77"/>
  <sheetViews>
    <sheetView workbookViewId="0">
      <selection activeCell="C24" sqref="C24"/>
    </sheetView>
  </sheetViews>
  <sheetFormatPr baseColWidth="10" defaultColWidth="11.19921875" defaultRowHeight="15" x14ac:dyDescent="0.25"/>
  <cols>
    <col min="1" max="1" width="15.3984375" style="7" bestFit="1" customWidth="1"/>
    <col min="2" max="4" width="11.19921875" style="7"/>
    <col min="5" max="5" width="27.3984375" style="7" bestFit="1" customWidth="1"/>
    <col min="6" max="105" width="11.19921875" style="7"/>
    <col min="106" max="106" width="19.09765625" style="7" bestFit="1" customWidth="1"/>
    <col min="107" max="16384" width="11.19921875" style="7"/>
  </cols>
  <sheetData>
    <row r="1" spans="1:115" x14ac:dyDescent="0.25">
      <c r="A1" s="7" t="s">
        <v>2419</v>
      </c>
      <c r="B1" s="7" t="s">
        <v>2418</v>
      </c>
      <c r="C1" s="7" t="s">
        <v>2417</v>
      </c>
      <c r="D1" s="7" t="s">
        <v>2416</v>
      </c>
      <c r="E1" s="7" t="s">
        <v>2415</v>
      </c>
      <c r="F1" s="7" t="s">
        <v>2414</v>
      </c>
      <c r="G1" s="7" t="s">
        <v>2413</v>
      </c>
      <c r="H1" s="7" t="s">
        <v>2412</v>
      </c>
      <c r="I1" s="7" t="s">
        <v>2411</v>
      </c>
      <c r="J1" s="7" t="s">
        <v>2410</v>
      </c>
      <c r="K1" s="7" t="s">
        <v>2409</v>
      </c>
      <c r="L1" s="7" t="s">
        <v>2408</v>
      </c>
      <c r="M1" s="7" t="s">
        <v>2407</v>
      </c>
      <c r="N1" s="7" t="s">
        <v>2406</v>
      </c>
      <c r="O1" s="7" t="s">
        <v>2405</v>
      </c>
      <c r="P1" s="7" t="s">
        <v>2404</v>
      </c>
      <c r="Q1" s="7" t="s">
        <v>2403</v>
      </c>
      <c r="R1" s="7" t="s">
        <v>2402</v>
      </c>
      <c r="S1" s="7" t="s">
        <v>2401</v>
      </c>
      <c r="T1" s="7" t="s">
        <v>2400</v>
      </c>
      <c r="U1" s="7" t="s">
        <v>2399</v>
      </c>
      <c r="V1" s="7" t="s">
        <v>2398</v>
      </c>
      <c r="W1" s="7" t="s">
        <v>2397</v>
      </c>
      <c r="X1" s="7" t="s">
        <v>2396</v>
      </c>
      <c r="Y1" s="7" t="s">
        <v>2395</v>
      </c>
      <c r="Z1" s="7" t="s">
        <v>2394</v>
      </c>
      <c r="AA1" s="7" t="s">
        <v>2393</v>
      </c>
      <c r="AB1" s="7" t="s">
        <v>2392</v>
      </c>
      <c r="AC1" s="7" t="s">
        <v>2391</v>
      </c>
      <c r="AD1" s="7" t="s">
        <v>2390</v>
      </c>
      <c r="AE1" s="7" t="s">
        <v>2389</v>
      </c>
      <c r="AF1" s="7" t="s">
        <v>2388</v>
      </c>
      <c r="AG1" s="7" t="s">
        <v>2387</v>
      </c>
      <c r="AH1" s="7" t="s">
        <v>2386</v>
      </c>
      <c r="AI1" s="7" t="s">
        <v>2385</v>
      </c>
      <c r="AJ1" s="7" t="s">
        <v>2384</v>
      </c>
      <c r="AK1" s="7" t="s">
        <v>2383</v>
      </c>
      <c r="AL1" s="7" t="s">
        <v>2382</v>
      </c>
      <c r="AM1" s="7" t="s">
        <v>2381</v>
      </c>
      <c r="AN1" s="7" t="s">
        <v>2380</v>
      </c>
      <c r="AO1" s="7" t="s">
        <v>2379</v>
      </c>
      <c r="AP1" s="7" t="s">
        <v>2378</v>
      </c>
      <c r="AQ1" s="7" t="s">
        <v>2377</v>
      </c>
      <c r="AR1" s="7" t="s">
        <v>2376</v>
      </c>
      <c r="AS1" s="7" t="s">
        <v>2375</v>
      </c>
      <c r="AT1" s="7" t="s">
        <v>2374</v>
      </c>
      <c r="AU1" s="7" t="s">
        <v>2373</v>
      </c>
      <c r="AV1" s="7" t="s">
        <v>2372</v>
      </c>
      <c r="AW1" s="7" t="s">
        <v>2371</v>
      </c>
      <c r="AX1" s="7" t="s">
        <v>2370</v>
      </c>
      <c r="AY1" s="7" t="s">
        <v>2369</v>
      </c>
      <c r="AZ1" s="7" t="s">
        <v>2368</v>
      </c>
      <c r="BA1" s="7" t="s">
        <v>2367</v>
      </c>
      <c r="BB1" s="7" t="s">
        <v>2366</v>
      </c>
      <c r="BC1" s="7" t="s">
        <v>2365</v>
      </c>
      <c r="BD1" s="7" t="s">
        <v>2364</v>
      </c>
      <c r="BE1" s="7" t="s">
        <v>2363</v>
      </c>
      <c r="BF1" s="7" t="s">
        <v>2362</v>
      </c>
      <c r="BG1" s="7" t="s">
        <v>2361</v>
      </c>
      <c r="BH1" s="7" t="s">
        <v>2360</v>
      </c>
      <c r="BI1" s="7" t="s">
        <v>2359</v>
      </c>
      <c r="BJ1" s="7" t="s">
        <v>2358</v>
      </c>
      <c r="BK1" s="7" t="s">
        <v>2357</v>
      </c>
      <c r="BL1" s="7" t="s">
        <v>2356</v>
      </c>
      <c r="BM1" s="7" t="s">
        <v>2355</v>
      </c>
      <c r="BN1" s="7" t="s">
        <v>2354</v>
      </c>
      <c r="BO1" s="7" t="s">
        <v>2353</v>
      </c>
      <c r="BP1" s="7" t="s">
        <v>2352</v>
      </c>
      <c r="BQ1" s="7" t="s">
        <v>2351</v>
      </c>
      <c r="BR1" s="7" t="s">
        <v>2350</v>
      </c>
      <c r="BS1" s="7" t="s">
        <v>2349</v>
      </c>
      <c r="BT1" s="7" t="s">
        <v>2348</v>
      </c>
      <c r="BU1" s="7" t="s">
        <v>2347</v>
      </c>
      <c r="BV1" s="7" t="s">
        <v>2346</v>
      </c>
      <c r="BW1" s="7" t="s">
        <v>2345</v>
      </c>
      <c r="BX1" s="7" t="s">
        <v>2344</v>
      </c>
      <c r="BY1" s="7" t="s">
        <v>2343</v>
      </c>
      <c r="BZ1" s="7" t="s">
        <v>2342</v>
      </c>
      <c r="CA1" s="7" t="s">
        <v>2341</v>
      </c>
      <c r="CB1" s="7" t="s">
        <v>2340</v>
      </c>
      <c r="CC1" s="7" t="s">
        <v>2339</v>
      </c>
      <c r="CD1" s="7" t="s">
        <v>2338</v>
      </c>
      <c r="CE1" s="7" t="s">
        <v>2337</v>
      </c>
      <c r="CF1" s="7" t="s">
        <v>2336</v>
      </c>
      <c r="CG1" s="7" t="s">
        <v>2335</v>
      </c>
      <c r="CH1" s="7" t="s">
        <v>2334</v>
      </c>
      <c r="CI1" s="7" t="s">
        <v>2333</v>
      </c>
      <c r="CJ1" s="7" t="s">
        <v>2332</v>
      </c>
      <c r="CK1" s="7" t="s">
        <v>2331</v>
      </c>
      <c r="CL1" s="7" t="s">
        <v>2330</v>
      </c>
      <c r="CM1" s="7" t="s">
        <v>2329</v>
      </c>
      <c r="CN1" s="7" t="s">
        <v>2328</v>
      </c>
      <c r="CO1" s="7" t="s">
        <v>2327</v>
      </c>
      <c r="CP1" s="7" t="s">
        <v>2326</v>
      </c>
      <c r="CQ1" s="7" t="s">
        <v>2325</v>
      </c>
      <c r="CR1" s="7" t="s">
        <v>2324</v>
      </c>
      <c r="CS1" s="7" t="s">
        <v>2323</v>
      </c>
      <c r="CT1" s="7" t="s">
        <v>2322</v>
      </c>
      <c r="CU1" s="7" t="s">
        <v>2321</v>
      </c>
      <c r="CV1" s="7" t="s">
        <v>2320</v>
      </c>
      <c r="CW1" s="7" t="s">
        <v>2319</v>
      </c>
      <c r="CX1" s="7" t="s">
        <v>2318</v>
      </c>
      <c r="CY1" s="7" t="s">
        <v>2317</v>
      </c>
      <c r="CZ1" s="7" t="s">
        <v>2316</v>
      </c>
      <c r="DA1" s="7" t="s">
        <v>2315</v>
      </c>
      <c r="DB1" s="7" t="s">
        <v>2314</v>
      </c>
      <c r="DC1" s="7" t="s">
        <v>2313</v>
      </c>
      <c r="DD1" s="7" t="s">
        <v>2312</v>
      </c>
      <c r="DE1" s="7" t="s">
        <v>2311</v>
      </c>
      <c r="DF1" s="7" t="s">
        <v>2310</v>
      </c>
      <c r="DG1" s="7" t="s">
        <v>2309</v>
      </c>
      <c r="DH1" s="7" t="s">
        <v>2308</v>
      </c>
      <c r="DI1" s="7" t="s">
        <v>2307</v>
      </c>
      <c r="DJ1" s="7" t="s">
        <v>2306</v>
      </c>
      <c r="DK1" s="7" t="s">
        <v>2305</v>
      </c>
    </row>
    <row r="2" spans="1:115" ht="18.75" x14ac:dyDescent="0.3">
      <c r="A2" s="7" t="s">
        <v>1149</v>
      </c>
      <c r="B2" s="7" t="s">
        <v>2304</v>
      </c>
      <c r="C2" s="7" t="s">
        <v>2303</v>
      </c>
      <c r="E2" s="7" t="s">
        <v>2302</v>
      </c>
      <c r="H2" s="7" t="s">
        <v>1145</v>
      </c>
      <c r="K2" s="7" t="s">
        <v>1144</v>
      </c>
      <c r="O2" s="8">
        <v>44932</v>
      </c>
      <c r="R2" s="8">
        <v>44932</v>
      </c>
      <c r="S2" s="8">
        <v>44932</v>
      </c>
      <c r="T2" s="8">
        <v>44932</v>
      </c>
      <c r="W2" s="7" t="s">
        <v>2301</v>
      </c>
      <c r="Y2" s="7" t="s">
        <v>1143</v>
      </c>
      <c r="AD2" s="7" t="s">
        <v>1131</v>
      </c>
      <c r="AE2" s="7" t="s">
        <v>1136</v>
      </c>
      <c r="AG2" s="7" t="s">
        <v>1131</v>
      </c>
      <c r="AH2" s="7" t="s">
        <v>1131</v>
      </c>
      <c r="AI2" s="7" t="s">
        <v>1131</v>
      </c>
      <c r="AJ2" s="7" t="s">
        <v>1136</v>
      </c>
      <c r="AP2" s="7" t="s">
        <v>1131</v>
      </c>
      <c r="AS2" s="7" t="s">
        <v>1142</v>
      </c>
      <c r="AT2" s="7" t="s">
        <v>1131</v>
      </c>
      <c r="AU2" s="7" t="s">
        <v>1141</v>
      </c>
      <c r="AW2" s="7" t="s">
        <v>1140</v>
      </c>
      <c r="AX2" s="7" t="s">
        <v>1191</v>
      </c>
      <c r="AY2" s="7" t="s">
        <v>1191</v>
      </c>
      <c r="AZ2" s="7" t="s">
        <v>1131</v>
      </c>
      <c r="BA2" s="7" t="s">
        <v>1131</v>
      </c>
      <c r="BC2" s="7" t="s">
        <v>1138</v>
      </c>
      <c r="BD2" s="7" t="s">
        <v>1832</v>
      </c>
      <c r="BE2" s="7" t="s">
        <v>1131</v>
      </c>
      <c r="BK2" s="7" t="s">
        <v>1131</v>
      </c>
      <c r="BP2" s="7">
        <v>6.0000000000000001E-3</v>
      </c>
      <c r="BQ2" s="8">
        <v>44932</v>
      </c>
      <c r="BR2" s="7">
        <v>6.0000000000000001E-3</v>
      </c>
      <c r="BS2" s="8">
        <v>44932</v>
      </c>
      <c r="BY2" s="7" t="s">
        <v>1131</v>
      </c>
      <c r="CL2" s="7">
        <v>2025</v>
      </c>
      <c r="CM2" s="7">
        <v>107.55</v>
      </c>
      <c r="CR2" s="7">
        <v>60.24</v>
      </c>
      <c r="CS2" s="8">
        <v>45772</v>
      </c>
      <c r="CT2" s="7" t="s">
        <v>1131</v>
      </c>
      <c r="CW2" s="7" t="s">
        <v>1131</v>
      </c>
      <c r="CX2" s="7" t="s">
        <v>1131</v>
      </c>
      <c r="CY2" s="7" t="s">
        <v>1136</v>
      </c>
      <c r="CZ2" s="7" t="s">
        <v>1135</v>
      </c>
      <c r="DA2" s="7" t="s">
        <v>1134</v>
      </c>
      <c r="DB2" s="13" t="s">
        <v>1133</v>
      </c>
      <c r="DD2" s="7" t="s">
        <v>1132</v>
      </c>
      <c r="DJ2" s="7" t="s">
        <v>1130</v>
      </c>
      <c r="DK2" s="7" t="s">
        <v>1129</v>
      </c>
    </row>
    <row r="3" spans="1:115" x14ac:dyDescent="0.25">
      <c r="A3" s="7" t="s">
        <v>1149</v>
      </c>
      <c r="B3" s="7" t="s">
        <v>2300</v>
      </c>
      <c r="C3" s="7" t="s">
        <v>2299</v>
      </c>
      <c r="E3" s="7" t="s">
        <v>2298</v>
      </c>
      <c r="H3" s="7" t="s">
        <v>1145</v>
      </c>
      <c r="K3" s="7" t="s">
        <v>1144</v>
      </c>
      <c r="O3" s="8">
        <v>44414</v>
      </c>
      <c r="R3" s="8">
        <v>45567</v>
      </c>
      <c r="V3" s="8">
        <v>45567</v>
      </c>
      <c r="W3" s="7" t="s">
        <v>2297</v>
      </c>
      <c r="Y3" s="7" t="s">
        <v>1143</v>
      </c>
      <c r="AD3" s="7" t="s">
        <v>1131</v>
      </c>
      <c r="AE3" s="7" t="s">
        <v>1131</v>
      </c>
      <c r="AG3" s="7" t="s">
        <v>1131</v>
      </c>
      <c r="AH3" s="7" t="s">
        <v>1131</v>
      </c>
      <c r="AI3" s="7" t="s">
        <v>1131</v>
      </c>
      <c r="AJ3" s="7" t="s">
        <v>1136</v>
      </c>
      <c r="AP3" s="7" t="s">
        <v>1131</v>
      </c>
      <c r="AS3" s="7" t="s">
        <v>1142</v>
      </c>
      <c r="AT3" s="7" t="s">
        <v>1131</v>
      </c>
      <c r="AU3" s="7" t="s">
        <v>1141</v>
      </c>
      <c r="AW3" s="7" t="s">
        <v>1161</v>
      </c>
      <c r="AX3" s="7" t="s">
        <v>1139</v>
      </c>
      <c r="AY3" s="7" t="s">
        <v>1139</v>
      </c>
      <c r="AZ3" s="7" t="s">
        <v>1131</v>
      </c>
      <c r="BA3" s="7" t="s">
        <v>1131</v>
      </c>
      <c r="BC3" s="7" t="s">
        <v>1138</v>
      </c>
      <c r="BE3" s="7" t="s">
        <v>1131</v>
      </c>
      <c r="BI3" s="7">
        <v>1</v>
      </c>
      <c r="BJ3" s="7">
        <v>1</v>
      </c>
      <c r="BK3" s="7" t="s">
        <v>1131</v>
      </c>
      <c r="BP3" s="7">
        <v>6.0000000000000001E-3</v>
      </c>
      <c r="BQ3" s="8">
        <v>44197</v>
      </c>
      <c r="BR3" s="7">
        <v>6.0000000000000001E-3</v>
      </c>
      <c r="BS3" s="8">
        <v>44197</v>
      </c>
      <c r="BY3" s="7" t="s">
        <v>1131</v>
      </c>
      <c r="CL3" s="7">
        <v>2025</v>
      </c>
      <c r="CN3" s="7">
        <v>110.58</v>
      </c>
      <c r="CO3" s="7">
        <v>77.400000000000006</v>
      </c>
      <c r="CP3" s="7">
        <v>126.89</v>
      </c>
      <c r="CR3" s="7">
        <v>864.65</v>
      </c>
      <c r="CS3" s="8">
        <v>45567</v>
      </c>
      <c r="CT3" s="7" t="s">
        <v>1131</v>
      </c>
      <c r="CW3" s="7" t="s">
        <v>1136</v>
      </c>
      <c r="CX3" s="7" t="s">
        <v>1131</v>
      </c>
      <c r="CY3" s="7" t="s">
        <v>1131</v>
      </c>
      <c r="CZ3" s="7" t="s">
        <v>1135</v>
      </c>
      <c r="DA3" s="7" t="s">
        <v>1134</v>
      </c>
      <c r="DB3" s="7" t="s">
        <v>1133</v>
      </c>
      <c r="DC3" s="7" t="s">
        <v>1131</v>
      </c>
      <c r="DD3" s="7" t="s">
        <v>1132</v>
      </c>
      <c r="DF3" s="7" t="s">
        <v>1131</v>
      </c>
      <c r="DJ3" s="7" t="s">
        <v>1130</v>
      </c>
      <c r="DK3" s="7" t="s">
        <v>1129</v>
      </c>
    </row>
    <row r="4" spans="1:115" x14ac:dyDescent="0.25">
      <c r="A4" s="7" t="s">
        <v>1149</v>
      </c>
      <c r="B4" s="7" t="s">
        <v>2296</v>
      </c>
      <c r="C4" s="7" t="s">
        <v>2295</v>
      </c>
      <c r="E4" s="7" t="s">
        <v>2294</v>
      </c>
      <c r="H4" s="7" t="s">
        <v>1145</v>
      </c>
      <c r="K4" s="7" t="s">
        <v>1144</v>
      </c>
      <c r="O4" s="8">
        <v>44414</v>
      </c>
      <c r="Y4" s="7" t="s">
        <v>1219</v>
      </c>
      <c r="AD4" s="7" t="s">
        <v>1131</v>
      </c>
      <c r="AE4" s="7" t="s">
        <v>1131</v>
      </c>
      <c r="AG4" s="7" t="s">
        <v>1131</v>
      </c>
      <c r="AH4" s="7" t="s">
        <v>1131</v>
      </c>
      <c r="AI4" s="7" t="s">
        <v>1131</v>
      </c>
      <c r="AJ4" s="7" t="s">
        <v>1136</v>
      </c>
      <c r="AP4" s="7" t="s">
        <v>1131</v>
      </c>
      <c r="AS4" s="7" t="s">
        <v>1142</v>
      </c>
      <c r="AT4" s="7" t="s">
        <v>1131</v>
      </c>
      <c r="AU4" s="7" t="s">
        <v>1141</v>
      </c>
      <c r="AW4" s="7" t="s">
        <v>1140</v>
      </c>
      <c r="AX4" s="7" t="s">
        <v>1218</v>
      </c>
      <c r="AY4" s="7" t="s">
        <v>1218</v>
      </c>
      <c r="AZ4" s="7" t="s">
        <v>1131</v>
      </c>
      <c r="BA4" s="7" t="s">
        <v>1131</v>
      </c>
      <c r="BC4" s="7" t="s">
        <v>1138</v>
      </c>
      <c r="BE4" s="7" t="s">
        <v>1131</v>
      </c>
      <c r="BI4" s="7">
        <v>1</v>
      </c>
      <c r="BJ4" s="7">
        <v>1</v>
      </c>
      <c r="BK4" s="7" t="s">
        <v>1131</v>
      </c>
      <c r="BP4" s="7">
        <v>6.0000000000000001E-3</v>
      </c>
      <c r="BQ4" s="8">
        <v>44197</v>
      </c>
      <c r="BR4" s="7">
        <v>6.0000000000000001E-3</v>
      </c>
      <c r="BS4" s="8">
        <v>44197</v>
      </c>
      <c r="BY4" s="7" t="s">
        <v>1131</v>
      </c>
      <c r="CL4" s="7">
        <v>2025</v>
      </c>
      <c r="CM4" s="7">
        <v>72.56</v>
      </c>
      <c r="CN4" s="7">
        <v>71.17</v>
      </c>
      <c r="CO4" s="7">
        <v>111.66</v>
      </c>
      <c r="CP4" s="7">
        <v>100.71</v>
      </c>
      <c r="CR4" s="7">
        <v>8.2899999999999991</v>
      </c>
      <c r="CS4" s="8">
        <v>45772</v>
      </c>
      <c r="CT4" s="7" t="s">
        <v>1131</v>
      </c>
      <c r="CW4" s="7" t="s">
        <v>1136</v>
      </c>
      <c r="CX4" s="7" t="s">
        <v>1131</v>
      </c>
      <c r="CY4" s="7" t="s">
        <v>1131</v>
      </c>
      <c r="CZ4" s="7" t="s">
        <v>1135</v>
      </c>
      <c r="DA4" s="7" t="s">
        <v>1134</v>
      </c>
      <c r="DB4" s="7" t="s">
        <v>1133</v>
      </c>
      <c r="DD4" s="7" t="s">
        <v>1132</v>
      </c>
      <c r="DJ4" s="7" t="s">
        <v>1130</v>
      </c>
      <c r="DK4" s="7" t="s">
        <v>1129</v>
      </c>
    </row>
    <row r="5" spans="1:115" x14ac:dyDescent="0.25">
      <c r="A5" s="7" t="s">
        <v>1149</v>
      </c>
      <c r="B5" s="7" t="s">
        <v>2293</v>
      </c>
      <c r="C5" s="7" t="s">
        <v>2292</v>
      </c>
      <c r="E5" s="7" t="s">
        <v>2291</v>
      </c>
      <c r="H5" s="7" t="s">
        <v>1145</v>
      </c>
      <c r="K5" s="7" t="s">
        <v>1144</v>
      </c>
      <c r="O5" s="8">
        <v>44462</v>
      </c>
      <c r="R5" s="8">
        <v>44462</v>
      </c>
      <c r="S5" s="8">
        <v>44462</v>
      </c>
      <c r="T5" s="8">
        <v>44462</v>
      </c>
      <c r="W5" s="7" t="s">
        <v>2290</v>
      </c>
      <c r="Y5" s="7" t="s">
        <v>1166</v>
      </c>
      <c r="AD5" s="7" t="s">
        <v>1131</v>
      </c>
      <c r="AE5" s="7" t="s">
        <v>1131</v>
      </c>
      <c r="AG5" s="7" t="s">
        <v>1131</v>
      </c>
      <c r="AH5" s="7" t="s">
        <v>1131</v>
      </c>
      <c r="AI5" s="7" t="s">
        <v>1131</v>
      </c>
      <c r="AJ5" s="7" t="s">
        <v>1136</v>
      </c>
      <c r="AP5" s="7" t="s">
        <v>1131</v>
      </c>
      <c r="AT5" s="7" t="s">
        <v>1131</v>
      </c>
      <c r="AU5" s="7" t="s">
        <v>1141</v>
      </c>
      <c r="AW5" s="7" t="s">
        <v>1140</v>
      </c>
      <c r="AX5" s="7" t="s">
        <v>1176</v>
      </c>
      <c r="AY5" s="7" t="s">
        <v>1176</v>
      </c>
      <c r="AZ5" s="7" t="s">
        <v>1131</v>
      </c>
      <c r="BA5" s="7" t="s">
        <v>1131</v>
      </c>
      <c r="BC5" s="7" t="s">
        <v>1138</v>
      </c>
      <c r="BD5" s="7" t="s">
        <v>2289</v>
      </c>
      <c r="BE5" s="7" t="s">
        <v>1131</v>
      </c>
      <c r="BK5" s="7" t="s">
        <v>1131</v>
      </c>
      <c r="BP5" s="7">
        <v>6.0000000000000001E-3</v>
      </c>
      <c r="BQ5" s="8">
        <v>44440</v>
      </c>
      <c r="BR5" s="7">
        <v>6.0000000000000001E-3</v>
      </c>
      <c r="BS5" s="8">
        <v>44440</v>
      </c>
      <c r="BY5" s="7" t="s">
        <v>1136</v>
      </c>
      <c r="BZ5" s="7" t="s">
        <v>2288</v>
      </c>
      <c r="CL5" s="7">
        <v>2025</v>
      </c>
      <c r="CM5" s="7">
        <v>95.78</v>
      </c>
      <c r="CN5" s="7">
        <v>114.66</v>
      </c>
      <c r="CO5" s="7">
        <v>90.84</v>
      </c>
      <c r="CR5" s="7">
        <v>24.79</v>
      </c>
      <c r="CS5" s="8">
        <v>45772</v>
      </c>
      <c r="CT5" s="7" t="s">
        <v>1131</v>
      </c>
      <c r="CW5" s="7" t="s">
        <v>1136</v>
      </c>
      <c r="CX5" s="7" t="s">
        <v>1131</v>
      </c>
      <c r="CY5" s="7" t="s">
        <v>1136</v>
      </c>
      <c r="CZ5" s="7" t="s">
        <v>1135</v>
      </c>
      <c r="DA5" s="7" t="s">
        <v>1134</v>
      </c>
      <c r="DB5" s="7" t="s">
        <v>1133</v>
      </c>
      <c r="DD5" s="7" t="s">
        <v>1132</v>
      </c>
      <c r="DJ5" s="7" t="s">
        <v>1130</v>
      </c>
      <c r="DK5" s="7" t="s">
        <v>1129</v>
      </c>
    </row>
    <row r="6" spans="1:115" x14ac:dyDescent="0.25">
      <c r="A6" s="7" t="s">
        <v>1149</v>
      </c>
      <c r="B6" s="7" t="s">
        <v>2287</v>
      </c>
      <c r="C6" s="7" t="s">
        <v>2286</v>
      </c>
      <c r="E6" s="7" t="s">
        <v>2285</v>
      </c>
      <c r="H6" s="7" t="s">
        <v>1145</v>
      </c>
      <c r="K6" s="7" t="s">
        <v>1144</v>
      </c>
      <c r="O6" s="8">
        <v>43977</v>
      </c>
      <c r="R6" s="8">
        <v>43991</v>
      </c>
      <c r="T6" s="8">
        <v>43977</v>
      </c>
      <c r="Y6" s="7" t="s">
        <v>1166</v>
      </c>
      <c r="AD6" s="7" t="s">
        <v>1131</v>
      </c>
      <c r="AE6" s="7" t="s">
        <v>1131</v>
      </c>
      <c r="AG6" s="7" t="s">
        <v>1131</v>
      </c>
      <c r="AH6" s="7" t="s">
        <v>1131</v>
      </c>
      <c r="AI6" s="7" t="s">
        <v>1131</v>
      </c>
      <c r="AJ6" s="7" t="s">
        <v>1136</v>
      </c>
      <c r="AP6" s="7" t="s">
        <v>1131</v>
      </c>
      <c r="AS6" s="7" t="s">
        <v>1142</v>
      </c>
      <c r="AT6" s="7" t="s">
        <v>1131</v>
      </c>
      <c r="AU6" s="7" t="s">
        <v>1141</v>
      </c>
      <c r="AW6" s="7" t="s">
        <v>1140</v>
      </c>
      <c r="AX6" s="7" t="s">
        <v>1209</v>
      </c>
      <c r="AY6" s="7" t="s">
        <v>1209</v>
      </c>
      <c r="AZ6" s="7" t="s">
        <v>1131</v>
      </c>
      <c r="BA6" s="7" t="s">
        <v>1131</v>
      </c>
      <c r="BC6" s="7" t="s">
        <v>1138</v>
      </c>
      <c r="BE6" s="7" t="s">
        <v>1131</v>
      </c>
      <c r="BI6" s="7">
        <v>1</v>
      </c>
      <c r="BJ6" s="7">
        <v>1</v>
      </c>
      <c r="BK6" s="7" t="s">
        <v>1131</v>
      </c>
      <c r="BP6" s="7">
        <v>6.0000000000000001E-3</v>
      </c>
      <c r="BQ6" s="8">
        <v>43466</v>
      </c>
      <c r="BR6" s="7">
        <v>6.0000000000000001E-3</v>
      </c>
      <c r="BS6" s="8">
        <v>43466</v>
      </c>
      <c r="BY6" s="7" t="s">
        <v>1136</v>
      </c>
      <c r="BZ6" s="7" t="s">
        <v>2284</v>
      </c>
      <c r="CL6" s="7">
        <v>2025</v>
      </c>
      <c r="CM6" s="7">
        <v>78.09</v>
      </c>
      <c r="CN6" s="7">
        <v>79.5</v>
      </c>
      <c r="CO6" s="7">
        <v>56.97</v>
      </c>
      <c r="CP6" s="7">
        <v>151.11000000000001</v>
      </c>
      <c r="CR6" s="7">
        <v>100.8</v>
      </c>
      <c r="CS6" s="8">
        <v>45772</v>
      </c>
      <c r="CT6" s="7" t="s">
        <v>1131</v>
      </c>
      <c r="CW6" s="7" t="s">
        <v>1131</v>
      </c>
      <c r="CX6" s="7" t="s">
        <v>1131</v>
      </c>
      <c r="CY6" s="7" t="s">
        <v>1131</v>
      </c>
      <c r="CZ6" s="7" t="s">
        <v>1135</v>
      </c>
      <c r="DA6" s="7" t="s">
        <v>1134</v>
      </c>
      <c r="DB6" s="7" t="s">
        <v>1133</v>
      </c>
      <c r="DD6" s="7" t="s">
        <v>1132</v>
      </c>
      <c r="DJ6" s="7" t="s">
        <v>1130</v>
      </c>
      <c r="DK6" s="7" t="s">
        <v>1129</v>
      </c>
    </row>
    <row r="7" spans="1:115" x14ac:dyDescent="0.25">
      <c r="A7" s="7" t="s">
        <v>1149</v>
      </c>
      <c r="B7" s="7" t="s">
        <v>2283</v>
      </c>
      <c r="C7" s="7" t="s">
        <v>1077</v>
      </c>
      <c r="E7" s="7" t="s">
        <v>2282</v>
      </c>
      <c r="H7" s="7" t="s">
        <v>1145</v>
      </c>
      <c r="K7" s="7" t="s">
        <v>1144</v>
      </c>
      <c r="O7" s="8">
        <v>45536</v>
      </c>
      <c r="Y7" s="7" t="s">
        <v>1143</v>
      </c>
      <c r="AD7" s="7" t="s">
        <v>1131</v>
      </c>
      <c r="AE7" s="7" t="s">
        <v>1131</v>
      </c>
      <c r="AG7" s="7" t="s">
        <v>1131</v>
      </c>
      <c r="AH7" s="7" t="s">
        <v>1131</v>
      </c>
      <c r="AI7" s="7" t="s">
        <v>1131</v>
      </c>
      <c r="AJ7" s="7" t="s">
        <v>1136</v>
      </c>
      <c r="AP7" s="7" t="s">
        <v>1131</v>
      </c>
      <c r="AS7" s="7" t="s">
        <v>1142</v>
      </c>
      <c r="AT7" s="7" t="s">
        <v>1131</v>
      </c>
      <c r="AU7" s="7" t="s">
        <v>1141</v>
      </c>
      <c r="AW7" s="7" t="s">
        <v>1140</v>
      </c>
      <c r="AX7" s="7" t="s">
        <v>1139</v>
      </c>
      <c r="AY7" s="7" t="s">
        <v>1139</v>
      </c>
      <c r="AZ7" s="7" t="s">
        <v>1131</v>
      </c>
      <c r="BA7" s="7" t="s">
        <v>1131</v>
      </c>
      <c r="BC7" s="7" t="s">
        <v>1138</v>
      </c>
      <c r="BD7" s="7" t="s">
        <v>1195</v>
      </c>
      <c r="BE7" s="7" t="s">
        <v>1131</v>
      </c>
      <c r="BI7" s="7">
        <v>1</v>
      </c>
      <c r="BJ7" s="7">
        <v>1</v>
      </c>
      <c r="BK7" s="7" t="s">
        <v>1131</v>
      </c>
      <c r="BP7" s="7">
        <v>6.0000000000000001E-3</v>
      </c>
      <c r="BQ7" s="8">
        <v>45536</v>
      </c>
      <c r="BR7" s="7">
        <v>6.0000000000000001E-3</v>
      </c>
      <c r="BS7" s="8">
        <v>45536</v>
      </c>
      <c r="BY7" s="7" t="s">
        <v>1131</v>
      </c>
      <c r="CL7" s="7">
        <v>2025</v>
      </c>
      <c r="CR7" s="7">
        <v>120.91</v>
      </c>
      <c r="CS7" s="8">
        <v>45772</v>
      </c>
      <c r="CT7" s="7" t="s">
        <v>1131</v>
      </c>
      <c r="CW7" s="7" t="s">
        <v>1136</v>
      </c>
      <c r="CX7" s="7" t="s">
        <v>1131</v>
      </c>
      <c r="CY7" s="7" t="s">
        <v>1136</v>
      </c>
      <c r="CZ7" s="7" t="s">
        <v>1135</v>
      </c>
      <c r="DA7" s="7" t="s">
        <v>1134</v>
      </c>
      <c r="DB7" s="7" t="s">
        <v>1327</v>
      </c>
      <c r="DC7" s="7" t="s">
        <v>1131</v>
      </c>
      <c r="DD7" s="7" t="s">
        <v>1132</v>
      </c>
      <c r="DF7" s="7" t="s">
        <v>1136</v>
      </c>
      <c r="DJ7" s="7" t="s">
        <v>1130</v>
      </c>
      <c r="DK7" s="7" t="s">
        <v>1129</v>
      </c>
    </row>
    <row r="8" spans="1:115" x14ac:dyDescent="0.25">
      <c r="A8" s="7" t="s">
        <v>1149</v>
      </c>
      <c r="B8" s="7" t="s">
        <v>2281</v>
      </c>
      <c r="C8" s="7" t="s">
        <v>2280</v>
      </c>
      <c r="E8" s="7" t="s">
        <v>2279</v>
      </c>
      <c r="H8" s="7" t="s">
        <v>1145</v>
      </c>
      <c r="K8" s="7" t="s">
        <v>1144</v>
      </c>
      <c r="O8" s="8">
        <v>45497</v>
      </c>
      <c r="Y8" s="7" t="s">
        <v>1143</v>
      </c>
      <c r="AD8" s="7" t="s">
        <v>1131</v>
      </c>
      <c r="AE8" s="7" t="s">
        <v>1131</v>
      </c>
      <c r="AG8" s="7" t="s">
        <v>1131</v>
      </c>
      <c r="AH8" s="7" t="s">
        <v>1131</v>
      </c>
      <c r="AI8" s="7" t="s">
        <v>1131</v>
      </c>
      <c r="AJ8" s="7" t="s">
        <v>1136</v>
      </c>
      <c r="AP8" s="7" t="s">
        <v>1131</v>
      </c>
      <c r="AS8" s="7" t="s">
        <v>1142</v>
      </c>
      <c r="AT8" s="7" t="s">
        <v>1131</v>
      </c>
      <c r="AU8" s="7" t="s">
        <v>1141</v>
      </c>
      <c r="AW8" s="7" t="s">
        <v>1140</v>
      </c>
      <c r="AX8" s="7" t="s">
        <v>1139</v>
      </c>
      <c r="AY8" s="7" t="s">
        <v>1139</v>
      </c>
      <c r="AZ8" s="7" t="s">
        <v>1131</v>
      </c>
      <c r="BA8" s="7" t="s">
        <v>1131</v>
      </c>
      <c r="BC8" s="7" t="s">
        <v>1138</v>
      </c>
      <c r="BE8" s="7" t="s">
        <v>1131</v>
      </c>
      <c r="BI8" s="7">
        <v>1</v>
      </c>
      <c r="BJ8" s="7">
        <v>1</v>
      </c>
      <c r="BK8" s="7" t="s">
        <v>1131</v>
      </c>
      <c r="BP8" s="7">
        <v>6.0000000000000001E-3</v>
      </c>
      <c r="BQ8" s="8">
        <v>45497</v>
      </c>
      <c r="BR8" s="7">
        <v>6.0000000000000001E-3</v>
      </c>
      <c r="BS8" s="8">
        <v>45497</v>
      </c>
      <c r="BY8" s="7" t="s">
        <v>1136</v>
      </c>
      <c r="BZ8" s="7" t="s">
        <v>1426</v>
      </c>
      <c r="CL8" s="7">
        <v>2025</v>
      </c>
      <c r="CR8" s="7">
        <v>778.85</v>
      </c>
      <c r="CS8" s="8">
        <v>45772</v>
      </c>
      <c r="CT8" s="7" t="s">
        <v>1131</v>
      </c>
      <c r="CW8" s="7" t="s">
        <v>1136</v>
      </c>
      <c r="CX8" s="7" t="s">
        <v>1131</v>
      </c>
      <c r="CY8" s="7" t="s">
        <v>1136</v>
      </c>
      <c r="CZ8" s="7" t="s">
        <v>1135</v>
      </c>
      <c r="DA8" s="7" t="s">
        <v>1134</v>
      </c>
      <c r="DB8" s="7" t="s">
        <v>1133</v>
      </c>
      <c r="DC8" s="7" t="s">
        <v>1131</v>
      </c>
      <c r="DD8" s="7" t="s">
        <v>1132</v>
      </c>
      <c r="DF8" s="7" t="s">
        <v>1131</v>
      </c>
      <c r="DJ8" s="7" t="s">
        <v>1130</v>
      </c>
      <c r="DK8" s="7" t="s">
        <v>1129</v>
      </c>
    </row>
    <row r="9" spans="1:115" x14ac:dyDescent="0.25">
      <c r="A9" s="7" t="s">
        <v>1149</v>
      </c>
      <c r="B9" s="7" t="s">
        <v>2278</v>
      </c>
      <c r="C9" s="7" t="s">
        <v>2277</v>
      </c>
      <c r="E9" s="7" t="s">
        <v>2276</v>
      </c>
      <c r="H9" s="7" t="s">
        <v>1145</v>
      </c>
      <c r="K9" s="7" t="s">
        <v>1144</v>
      </c>
      <c r="O9" s="8">
        <v>44574</v>
      </c>
      <c r="Y9" s="7" t="s">
        <v>1143</v>
      </c>
      <c r="AD9" s="7" t="s">
        <v>1131</v>
      </c>
      <c r="AE9" s="7" t="s">
        <v>1131</v>
      </c>
      <c r="AG9" s="7" t="s">
        <v>1131</v>
      </c>
      <c r="AH9" s="7" t="s">
        <v>1131</v>
      </c>
      <c r="AI9" s="7" t="s">
        <v>1131</v>
      </c>
      <c r="AJ9" s="7" t="s">
        <v>1136</v>
      </c>
      <c r="AP9" s="7" t="s">
        <v>1131</v>
      </c>
      <c r="AS9" s="7" t="s">
        <v>1142</v>
      </c>
      <c r="AT9" s="7" t="s">
        <v>1131</v>
      </c>
      <c r="AU9" s="7" t="s">
        <v>1141</v>
      </c>
      <c r="AW9" s="7" t="s">
        <v>1140</v>
      </c>
      <c r="AX9" s="7" t="s">
        <v>1139</v>
      </c>
      <c r="AY9" s="7" t="s">
        <v>1139</v>
      </c>
      <c r="AZ9" s="7" t="s">
        <v>1131</v>
      </c>
      <c r="BA9" s="7" t="s">
        <v>1131</v>
      </c>
      <c r="BC9" s="7" t="s">
        <v>1138</v>
      </c>
      <c r="BE9" s="7" t="s">
        <v>1131</v>
      </c>
      <c r="BI9" s="7">
        <v>1</v>
      </c>
      <c r="BJ9" s="7">
        <v>1</v>
      </c>
      <c r="BK9" s="7" t="s">
        <v>1131</v>
      </c>
      <c r="BP9" s="7">
        <v>6.0000000000000001E-3</v>
      </c>
      <c r="BQ9" s="8">
        <v>44197</v>
      </c>
      <c r="BR9" s="7">
        <v>6.0000000000000001E-3</v>
      </c>
      <c r="BS9" s="8">
        <v>44197</v>
      </c>
      <c r="BY9" s="7" t="s">
        <v>1136</v>
      </c>
      <c r="BZ9" s="7" t="s">
        <v>1150</v>
      </c>
      <c r="CL9" s="7">
        <v>2025</v>
      </c>
      <c r="CM9" s="7">
        <v>106.63</v>
      </c>
      <c r="CN9" s="7">
        <v>126.94</v>
      </c>
      <c r="CO9" s="7">
        <v>64.37</v>
      </c>
      <c r="CR9" s="7">
        <v>258.33</v>
      </c>
      <c r="CS9" s="8">
        <v>45772</v>
      </c>
      <c r="CT9" s="7" t="s">
        <v>1131</v>
      </c>
      <c r="CW9" s="7" t="s">
        <v>1136</v>
      </c>
      <c r="CX9" s="7" t="s">
        <v>1131</v>
      </c>
      <c r="CY9" s="7" t="s">
        <v>1131</v>
      </c>
      <c r="CZ9" s="7" t="s">
        <v>1135</v>
      </c>
      <c r="DA9" s="7" t="s">
        <v>1134</v>
      </c>
      <c r="DB9" s="7" t="s">
        <v>1133</v>
      </c>
      <c r="DD9" s="7" t="s">
        <v>1132</v>
      </c>
      <c r="DJ9" s="7" t="s">
        <v>1130</v>
      </c>
      <c r="DK9" s="7" t="s">
        <v>1129</v>
      </c>
    </row>
    <row r="10" spans="1:115" x14ac:dyDescent="0.25">
      <c r="A10" s="7" t="s">
        <v>1149</v>
      </c>
      <c r="B10" s="7" t="s">
        <v>2275</v>
      </c>
      <c r="C10" s="7" t="s">
        <v>1060</v>
      </c>
      <c r="E10" s="7" t="s">
        <v>2274</v>
      </c>
      <c r="H10" s="7" t="s">
        <v>1145</v>
      </c>
      <c r="K10" s="7" t="s">
        <v>1144</v>
      </c>
      <c r="O10" s="8">
        <v>43132</v>
      </c>
      <c r="Y10" s="7" t="s">
        <v>1166</v>
      </c>
      <c r="AD10" s="7" t="s">
        <v>1131</v>
      </c>
      <c r="AE10" s="7" t="s">
        <v>1131</v>
      </c>
      <c r="AG10" s="7" t="s">
        <v>1131</v>
      </c>
      <c r="AH10" s="7" t="s">
        <v>1131</v>
      </c>
      <c r="AI10" s="7" t="s">
        <v>1131</v>
      </c>
      <c r="AJ10" s="7" t="s">
        <v>1136</v>
      </c>
      <c r="AP10" s="7" t="s">
        <v>1131</v>
      </c>
      <c r="AT10" s="7" t="s">
        <v>1131</v>
      </c>
      <c r="AU10" s="7" t="s">
        <v>1141</v>
      </c>
      <c r="AW10" s="7" t="s">
        <v>1140</v>
      </c>
      <c r="AX10" s="7" t="s">
        <v>1215</v>
      </c>
      <c r="AY10" s="7" t="s">
        <v>1215</v>
      </c>
      <c r="AZ10" s="7" t="s">
        <v>1131</v>
      </c>
      <c r="BA10" s="7" t="s">
        <v>1131</v>
      </c>
      <c r="BC10" s="7" t="s">
        <v>1138</v>
      </c>
      <c r="BD10" s="7" t="s">
        <v>1195</v>
      </c>
      <c r="BE10" s="7" t="s">
        <v>1131</v>
      </c>
      <c r="BI10" s="7">
        <v>1</v>
      </c>
      <c r="BJ10" s="7">
        <v>1</v>
      </c>
      <c r="BK10" s="7" t="s">
        <v>1131</v>
      </c>
      <c r="BP10" s="7">
        <v>6.0000000000000001E-3</v>
      </c>
      <c r="BQ10" s="8">
        <v>43466</v>
      </c>
      <c r="BR10" s="7">
        <v>6.0000000000000001E-3</v>
      </c>
      <c r="BS10" s="8">
        <v>43466</v>
      </c>
      <c r="BY10" s="7" t="s">
        <v>1131</v>
      </c>
      <c r="CL10" s="7">
        <v>2025</v>
      </c>
      <c r="CM10" s="7">
        <v>128.58000000000001</v>
      </c>
      <c r="CN10" s="7">
        <v>144.47999999999999</v>
      </c>
      <c r="CO10" s="7">
        <v>50.34</v>
      </c>
      <c r="CP10" s="7">
        <v>84.99</v>
      </c>
      <c r="CR10" s="7">
        <v>217</v>
      </c>
      <c r="CS10" s="8">
        <v>45772</v>
      </c>
      <c r="CT10" s="7" t="s">
        <v>1131</v>
      </c>
      <c r="CV10" s="7" t="s">
        <v>1158</v>
      </c>
      <c r="CW10" s="7" t="s">
        <v>1136</v>
      </c>
      <c r="CX10" s="7" t="s">
        <v>1131</v>
      </c>
      <c r="CY10" s="7" t="s">
        <v>1136</v>
      </c>
      <c r="CZ10" s="7" t="s">
        <v>1135</v>
      </c>
      <c r="DA10" s="7" t="s">
        <v>1134</v>
      </c>
      <c r="DB10" s="7" t="s">
        <v>1133</v>
      </c>
      <c r="DD10" s="7" t="s">
        <v>1132</v>
      </c>
      <c r="DJ10" s="7" t="s">
        <v>1130</v>
      </c>
      <c r="DK10" s="7" t="s">
        <v>1129</v>
      </c>
    </row>
    <row r="11" spans="1:115" x14ac:dyDescent="0.25">
      <c r="A11" s="7" t="s">
        <v>1149</v>
      </c>
      <c r="B11" s="7" t="s">
        <v>2273</v>
      </c>
      <c r="C11" s="7" t="s">
        <v>2272</v>
      </c>
      <c r="E11" s="7" t="s">
        <v>2271</v>
      </c>
      <c r="H11" s="7" t="s">
        <v>1145</v>
      </c>
      <c r="K11" s="7" t="s">
        <v>1144</v>
      </c>
      <c r="O11" s="8">
        <v>43101</v>
      </c>
      <c r="Y11" s="7" t="s">
        <v>1166</v>
      </c>
      <c r="AD11" s="7" t="s">
        <v>1131</v>
      </c>
      <c r="AE11" s="7" t="s">
        <v>1131</v>
      </c>
      <c r="AG11" s="7" t="s">
        <v>1131</v>
      </c>
      <c r="AH11" s="7" t="s">
        <v>1131</v>
      </c>
      <c r="AI11" s="7" t="s">
        <v>1131</v>
      </c>
      <c r="AJ11" s="7" t="s">
        <v>1136</v>
      </c>
      <c r="AP11" s="7" t="s">
        <v>1131</v>
      </c>
      <c r="AT11" s="7" t="s">
        <v>1131</v>
      </c>
      <c r="AU11" s="7" t="s">
        <v>1141</v>
      </c>
      <c r="AW11" s="7" t="s">
        <v>1140</v>
      </c>
      <c r="AX11" s="7" t="s">
        <v>1165</v>
      </c>
      <c r="AY11" s="7" t="s">
        <v>1165</v>
      </c>
      <c r="AZ11" s="7" t="s">
        <v>1131</v>
      </c>
      <c r="BA11" s="7" t="s">
        <v>1131</v>
      </c>
      <c r="BC11" s="7" t="s">
        <v>1138</v>
      </c>
      <c r="BE11" s="7" t="s">
        <v>1131</v>
      </c>
      <c r="BI11" s="7">
        <v>1</v>
      </c>
      <c r="BJ11" s="7">
        <v>1</v>
      </c>
      <c r="BK11" s="7" t="s">
        <v>1131</v>
      </c>
      <c r="BP11" s="7">
        <v>6.0000000000000001E-3</v>
      </c>
      <c r="BQ11" s="8">
        <v>43466</v>
      </c>
      <c r="BR11" s="7">
        <v>6.0000000000000001E-3</v>
      </c>
      <c r="BS11" s="8">
        <v>43466</v>
      </c>
      <c r="BY11" s="7" t="s">
        <v>1136</v>
      </c>
      <c r="BZ11" s="7" t="s">
        <v>2253</v>
      </c>
      <c r="CL11" s="7">
        <v>2025</v>
      </c>
      <c r="CM11" s="7">
        <v>89.1</v>
      </c>
      <c r="CN11" s="7">
        <v>133.02000000000001</v>
      </c>
      <c r="CO11" s="7">
        <v>86.36</v>
      </c>
      <c r="CP11" s="7">
        <v>114.2</v>
      </c>
      <c r="CR11" s="7">
        <v>178.44</v>
      </c>
      <c r="CS11" s="8">
        <v>45772</v>
      </c>
      <c r="CT11" s="7" t="s">
        <v>1131</v>
      </c>
      <c r="CV11" s="7" t="s">
        <v>1158</v>
      </c>
      <c r="CW11" s="7" t="s">
        <v>1136</v>
      </c>
      <c r="CX11" s="7" t="s">
        <v>1131</v>
      </c>
      <c r="CY11" s="7" t="s">
        <v>1131</v>
      </c>
      <c r="CZ11" s="7" t="s">
        <v>1135</v>
      </c>
      <c r="DA11" s="7" t="s">
        <v>1134</v>
      </c>
      <c r="DB11" s="7" t="s">
        <v>1133</v>
      </c>
      <c r="DD11" s="7" t="s">
        <v>1132</v>
      </c>
      <c r="DJ11" s="7" t="s">
        <v>1130</v>
      </c>
      <c r="DK11" s="7" t="s">
        <v>1129</v>
      </c>
    </row>
    <row r="12" spans="1:115" x14ac:dyDescent="0.25">
      <c r="A12" s="7" t="s">
        <v>1149</v>
      </c>
      <c r="B12" s="7" t="s">
        <v>2270</v>
      </c>
      <c r="C12" s="7" t="s">
        <v>2269</v>
      </c>
      <c r="E12" s="7" t="s">
        <v>2268</v>
      </c>
      <c r="H12" s="7" t="s">
        <v>1145</v>
      </c>
      <c r="K12" s="7" t="s">
        <v>1144</v>
      </c>
      <c r="O12" s="8">
        <v>43872</v>
      </c>
      <c r="Y12" s="7" t="s">
        <v>1166</v>
      </c>
      <c r="AD12" s="7" t="s">
        <v>1131</v>
      </c>
      <c r="AE12" s="7" t="s">
        <v>1131</v>
      </c>
      <c r="AG12" s="7" t="s">
        <v>1131</v>
      </c>
      <c r="AH12" s="7" t="s">
        <v>1131</v>
      </c>
      <c r="AI12" s="7" t="s">
        <v>1131</v>
      </c>
      <c r="AJ12" s="7" t="s">
        <v>1136</v>
      </c>
      <c r="AP12" s="7" t="s">
        <v>1131</v>
      </c>
      <c r="AS12" s="7" t="s">
        <v>1142</v>
      </c>
      <c r="AT12" s="7" t="s">
        <v>1131</v>
      </c>
      <c r="AU12" s="7" t="s">
        <v>1141</v>
      </c>
      <c r="AW12" s="7" t="s">
        <v>1140</v>
      </c>
      <c r="AX12" s="7" t="s">
        <v>1165</v>
      </c>
      <c r="AY12" s="7" t="s">
        <v>1165</v>
      </c>
      <c r="AZ12" s="7" t="s">
        <v>1131</v>
      </c>
      <c r="BA12" s="7" t="s">
        <v>1131</v>
      </c>
      <c r="BC12" s="7" t="s">
        <v>1138</v>
      </c>
      <c r="BE12" s="7" t="s">
        <v>1131</v>
      </c>
      <c r="BI12" s="7">
        <v>1</v>
      </c>
      <c r="BJ12" s="7">
        <v>1</v>
      </c>
      <c r="BK12" s="7" t="s">
        <v>1131</v>
      </c>
      <c r="BP12" s="7">
        <v>6.0000000000000001E-3</v>
      </c>
      <c r="BQ12" s="8">
        <v>43466</v>
      </c>
      <c r="BR12" s="7">
        <v>6.0000000000000001E-3</v>
      </c>
      <c r="BS12" s="8">
        <v>43466</v>
      </c>
      <c r="BY12" s="7" t="s">
        <v>1136</v>
      </c>
      <c r="BZ12" s="7" t="s">
        <v>2267</v>
      </c>
      <c r="CL12" s="7">
        <v>2025</v>
      </c>
      <c r="CM12" s="7">
        <v>89.1</v>
      </c>
      <c r="CN12" s="7">
        <v>133.02000000000001</v>
      </c>
      <c r="CO12" s="7">
        <v>86.36</v>
      </c>
      <c r="CP12" s="7">
        <v>114.2</v>
      </c>
      <c r="CR12" s="7">
        <v>178.44</v>
      </c>
      <c r="CS12" s="8">
        <v>45772</v>
      </c>
      <c r="CT12" s="7" t="s">
        <v>1131</v>
      </c>
      <c r="CW12" s="7" t="s">
        <v>1136</v>
      </c>
      <c r="CX12" s="7" t="s">
        <v>1131</v>
      </c>
      <c r="CY12" s="7" t="s">
        <v>1131</v>
      </c>
      <c r="CZ12" s="7" t="s">
        <v>1135</v>
      </c>
      <c r="DA12" s="7" t="s">
        <v>1134</v>
      </c>
      <c r="DB12" s="7" t="s">
        <v>1133</v>
      </c>
      <c r="DD12" s="7" t="s">
        <v>1132</v>
      </c>
      <c r="DJ12" s="7" t="s">
        <v>1130</v>
      </c>
      <c r="DK12" s="7" t="s">
        <v>1129</v>
      </c>
    </row>
    <row r="13" spans="1:115" x14ac:dyDescent="0.25">
      <c r="A13" s="7" t="s">
        <v>1149</v>
      </c>
      <c r="B13" s="7" t="s">
        <v>2266</v>
      </c>
      <c r="C13" s="7" t="s">
        <v>2265</v>
      </c>
      <c r="E13" s="7" t="s">
        <v>2264</v>
      </c>
      <c r="H13" s="7" t="s">
        <v>1145</v>
      </c>
      <c r="K13" s="7" t="s">
        <v>1144</v>
      </c>
      <c r="L13" s="7" t="s">
        <v>2263</v>
      </c>
      <c r="M13" s="7" t="s">
        <v>2262</v>
      </c>
      <c r="O13" s="8">
        <v>45664</v>
      </c>
      <c r="R13" s="8">
        <v>45672</v>
      </c>
      <c r="T13" s="8">
        <v>45672</v>
      </c>
      <c r="U13" s="8">
        <v>45672</v>
      </c>
      <c r="W13" s="7" t="s">
        <v>2261</v>
      </c>
      <c r="Y13" s="7" t="s">
        <v>1166</v>
      </c>
      <c r="Z13" s="7" t="s">
        <v>1390</v>
      </c>
      <c r="AD13" s="7" t="s">
        <v>1131</v>
      </c>
      <c r="AE13" s="7" t="s">
        <v>1131</v>
      </c>
      <c r="AG13" s="7" t="s">
        <v>1131</v>
      </c>
      <c r="AH13" s="7" t="s">
        <v>1131</v>
      </c>
      <c r="AI13" s="7" t="s">
        <v>1131</v>
      </c>
      <c r="AJ13" s="7" t="s">
        <v>1136</v>
      </c>
      <c r="AP13" s="7" t="s">
        <v>1131</v>
      </c>
      <c r="AT13" s="7" t="s">
        <v>1131</v>
      </c>
      <c r="AU13" s="7" t="s">
        <v>1141</v>
      </c>
      <c r="AW13" s="7" t="s">
        <v>1140</v>
      </c>
      <c r="AX13" s="7" t="s">
        <v>2260</v>
      </c>
      <c r="AY13" s="7" t="s">
        <v>2260</v>
      </c>
      <c r="AZ13" s="7" t="s">
        <v>1131</v>
      </c>
      <c r="BA13" s="7" t="s">
        <v>1131</v>
      </c>
      <c r="BC13" s="7" t="s">
        <v>1138</v>
      </c>
      <c r="BE13" s="7" t="s">
        <v>1131</v>
      </c>
      <c r="BK13" s="7" t="s">
        <v>1131</v>
      </c>
      <c r="BP13" s="7">
        <v>6.0000000000000001E-3</v>
      </c>
      <c r="BQ13" s="8">
        <v>45292</v>
      </c>
      <c r="BR13" s="7">
        <v>6.0000000000000001E-3</v>
      </c>
      <c r="BS13" s="8">
        <v>45292</v>
      </c>
      <c r="BY13" s="7" t="s">
        <v>1136</v>
      </c>
      <c r="BZ13" s="7" t="s">
        <v>1184</v>
      </c>
      <c r="CL13" s="7">
        <v>2025</v>
      </c>
      <c r="CR13" s="7">
        <v>178.44</v>
      </c>
      <c r="CS13" s="8">
        <v>45772</v>
      </c>
      <c r="CT13" s="7" t="s">
        <v>1131</v>
      </c>
      <c r="CW13" s="7" t="s">
        <v>1136</v>
      </c>
      <c r="CX13" s="7" t="s">
        <v>1131</v>
      </c>
      <c r="CY13" s="7" t="s">
        <v>1136</v>
      </c>
      <c r="CZ13" s="7" t="s">
        <v>1135</v>
      </c>
      <c r="DA13" s="7" t="s">
        <v>1134</v>
      </c>
      <c r="DB13" s="7" t="s">
        <v>1133</v>
      </c>
      <c r="DC13" s="7" t="s">
        <v>1136</v>
      </c>
      <c r="DD13" s="7" t="s">
        <v>1132</v>
      </c>
      <c r="DF13" s="7" t="s">
        <v>1136</v>
      </c>
      <c r="DJ13" s="7" t="s">
        <v>1130</v>
      </c>
      <c r="DK13" s="7" t="s">
        <v>1129</v>
      </c>
    </row>
    <row r="14" spans="1:115" x14ac:dyDescent="0.25">
      <c r="A14" s="7" t="s">
        <v>1149</v>
      </c>
      <c r="B14" s="7" t="s">
        <v>2259</v>
      </c>
      <c r="C14" s="7" t="s">
        <v>2258</v>
      </c>
      <c r="E14" s="7" t="s">
        <v>2257</v>
      </c>
      <c r="H14" s="7" t="s">
        <v>1145</v>
      </c>
      <c r="K14" s="7" t="s">
        <v>1144</v>
      </c>
      <c r="O14" s="8">
        <v>43132</v>
      </c>
      <c r="Y14" s="7" t="s">
        <v>1166</v>
      </c>
      <c r="AD14" s="7" t="s">
        <v>1131</v>
      </c>
      <c r="AE14" s="7" t="s">
        <v>1131</v>
      </c>
      <c r="AG14" s="7" t="s">
        <v>1131</v>
      </c>
      <c r="AH14" s="7" t="s">
        <v>1131</v>
      </c>
      <c r="AI14" s="7" t="s">
        <v>1131</v>
      </c>
      <c r="AJ14" s="7" t="s">
        <v>1136</v>
      </c>
      <c r="AP14" s="7" t="s">
        <v>1131</v>
      </c>
      <c r="AT14" s="7" t="s">
        <v>1131</v>
      </c>
      <c r="AU14" s="7" t="s">
        <v>1141</v>
      </c>
      <c r="AW14" s="7" t="s">
        <v>1140</v>
      </c>
      <c r="AX14" s="7" t="s">
        <v>1165</v>
      </c>
      <c r="AY14" s="7" t="s">
        <v>1165</v>
      </c>
      <c r="AZ14" s="7" t="s">
        <v>1131</v>
      </c>
      <c r="BA14" s="7" t="s">
        <v>1131</v>
      </c>
      <c r="BC14" s="7" t="s">
        <v>1138</v>
      </c>
      <c r="BE14" s="7" t="s">
        <v>1131</v>
      </c>
      <c r="BI14" s="7">
        <v>1</v>
      </c>
      <c r="BJ14" s="7">
        <v>1</v>
      </c>
      <c r="BK14" s="7" t="s">
        <v>1131</v>
      </c>
      <c r="BP14" s="7">
        <v>6.0000000000000001E-3</v>
      </c>
      <c r="BQ14" s="8">
        <v>43466</v>
      </c>
      <c r="BR14" s="7">
        <v>6.0000000000000001E-3</v>
      </c>
      <c r="BS14" s="8">
        <v>43466</v>
      </c>
      <c r="BY14" s="7" t="s">
        <v>1136</v>
      </c>
      <c r="BZ14" s="7" t="s">
        <v>1422</v>
      </c>
      <c r="CL14" s="7">
        <v>2025</v>
      </c>
      <c r="CM14" s="7">
        <v>58.73</v>
      </c>
      <c r="CN14" s="7">
        <v>115.24</v>
      </c>
      <c r="CO14" s="7">
        <v>73.69</v>
      </c>
      <c r="CP14" s="7">
        <v>171.07</v>
      </c>
      <c r="CR14" s="7">
        <v>69.849999999999994</v>
      </c>
      <c r="CS14" s="8">
        <v>45772</v>
      </c>
      <c r="CT14" s="7" t="s">
        <v>1131</v>
      </c>
      <c r="CV14" s="7" t="s">
        <v>1158</v>
      </c>
      <c r="CW14" s="7" t="s">
        <v>1136</v>
      </c>
      <c r="CX14" s="7" t="s">
        <v>1131</v>
      </c>
      <c r="CY14" s="7" t="s">
        <v>1131</v>
      </c>
      <c r="CZ14" s="7" t="s">
        <v>1135</v>
      </c>
      <c r="DA14" s="7" t="s">
        <v>1134</v>
      </c>
      <c r="DB14" s="7" t="s">
        <v>1133</v>
      </c>
      <c r="DD14" s="7" t="s">
        <v>1132</v>
      </c>
      <c r="DJ14" s="7" t="s">
        <v>1130</v>
      </c>
      <c r="DK14" s="7" t="s">
        <v>1129</v>
      </c>
    </row>
    <row r="15" spans="1:115" x14ac:dyDescent="0.25">
      <c r="A15" s="7" t="s">
        <v>1149</v>
      </c>
      <c r="B15" s="7" t="s">
        <v>2256</v>
      </c>
      <c r="C15" s="7" t="s">
        <v>2255</v>
      </c>
      <c r="E15" s="7" t="s">
        <v>2254</v>
      </c>
      <c r="H15" s="7" t="s">
        <v>1145</v>
      </c>
      <c r="K15" s="7" t="s">
        <v>1144</v>
      </c>
      <c r="O15" s="8">
        <v>43101</v>
      </c>
      <c r="R15" s="8">
        <v>43922</v>
      </c>
      <c r="S15" s="8">
        <v>43922</v>
      </c>
      <c r="T15" s="8">
        <v>43922</v>
      </c>
      <c r="V15" s="8">
        <v>43949</v>
      </c>
      <c r="Y15" s="7" t="s">
        <v>1166</v>
      </c>
      <c r="AD15" s="7" t="s">
        <v>1131</v>
      </c>
      <c r="AE15" s="7" t="s">
        <v>1131</v>
      </c>
      <c r="AG15" s="7" t="s">
        <v>1131</v>
      </c>
      <c r="AH15" s="7" t="s">
        <v>1131</v>
      </c>
      <c r="AI15" s="7" t="s">
        <v>1131</v>
      </c>
      <c r="AJ15" s="7" t="s">
        <v>1136</v>
      </c>
      <c r="AP15" s="7" t="s">
        <v>1131</v>
      </c>
      <c r="AT15" s="7" t="s">
        <v>1131</v>
      </c>
      <c r="AU15" s="7" t="s">
        <v>1141</v>
      </c>
      <c r="AW15" s="7" t="s">
        <v>1161</v>
      </c>
      <c r="AX15" s="7" t="s">
        <v>1165</v>
      </c>
      <c r="AY15" s="7" t="s">
        <v>1165</v>
      </c>
      <c r="AZ15" s="7" t="s">
        <v>1131</v>
      </c>
      <c r="BA15" s="7" t="s">
        <v>1131</v>
      </c>
      <c r="BC15" s="7" t="s">
        <v>1138</v>
      </c>
      <c r="BE15" s="7" t="s">
        <v>1131</v>
      </c>
      <c r="BI15" s="7">
        <v>1</v>
      </c>
      <c r="BJ15" s="7">
        <v>1</v>
      </c>
      <c r="BK15" s="7" t="s">
        <v>1131</v>
      </c>
      <c r="BP15" s="7">
        <v>6.0000000000000001E-3</v>
      </c>
      <c r="BQ15" s="8">
        <v>43466</v>
      </c>
      <c r="BR15" s="7">
        <v>6.0000000000000001E-3</v>
      </c>
      <c r="BS15" s="8">
        <v>43466</v>
      </c>
      <c r="BY15" s="7" t="s">
        <v>1136</v>
      </c>
      <c r="BZ15" s="7" t="s">
        <v>2253</v>
      </c>
      <c r="CL15" s="7">
        <v>2025</v>
      </c>
      <c r="CR15" s="7">
        <v>14.77</v>
      </c>
      <c r="CS15" s="8">
        <v>43922</v>
      </c>
      <c r="CT15" s="7" t="s">
        <v>1131</v>
      </c>
      <c r="CV15" s="7" t="s">
        <v>1158</v>
      </c>
      <c r="CW15" s="7" t="s">
        <v>1136</v>
      </c>
      <c r="CX15" s="7" t="s">
        <v>1131</v>
      </c>
      <c r="CY15" s="7" t="s">
        <v>1131</v>
      </c>
      <c r="CZ15" s="7" t="s">
        <v>1135</v>
      </c>
      <c r="DA15" s="7" t="s">
        <v>1134</v>
      </c>
      <c r="DC15" s="7" t="s">
        <v>1131</v>
      </c>
      <c r="DF15" s="7" t="s">
        <v>1131</v>
      </c>
      <c r="DJ15" s="7" t="s">
        <v>1130</v>
      </c>
      <c r="DK15" s="7" t="s">
        <v>1129</v>
      </c>
    </row>
    <row r="16" spans="1:115" x14ac:dyDescent="0.25">
      <c r="A16" s="7" t="s">
        <v>1149</v>
      </c>
      <c r="B16" s="7" t="s">
        <v>2252</v>
      </c>
      <c r="C16" s="7" t="s">
        <v>1078</v>
      </c>
      <c r="E16" s="7" t="s">
        <v>2251</v>
      </c>
      <c r="H16" s="7" t="s">
        <v>1145</v>
      </c>
      <c r="K16" s="7" t="s">
        <v>1144</v>
      </c>
      <c r="O16" s="8">
        <v>43132</v>
      </c>
      <c r="Y16" s="7" t="s">
        <v>1143</v>
      </c>
      <c r="AD16" s="7" t="s">
        <v>1131</v>
      </c>
      <c r="AE16" s="7" t="s">
        <v>1131</v>
      </c>
      <c r="AG16" s="7" t="s">
        <v>1131</v>
      </c>
      <c r="AH16" s="7" t="s">
        <v>1131</v>
      </c>
      <c r="AI16" s="7" t="s">
        <v>1131</v>
      </c>
      <c r="AJ16" s="7" t="s">
        <v>1136</v>
      </c>
      <c r="AP16" s="7" t="s">
        <v>1131</v>
      </c>
      <c r="AT16" s="7" t="s">
        <v>1131</v>
      </c>
      <c r="AU16" s="7" t="s">
        <v>1141</v>
      </c>
      <c r="AW16" s="7" t="s">
        <v>1140</v>
      </c>
      <c r="AX16" s="7" t="s">
        <v>1139</v>
      </c>
      <c r="AY16" s="7" t="s">
        <v>1139</v>
      </c>
      <c r="AZ16" s="7" t="s">
        <v>1131</v>
      </c>
      <c r="BA16" s="7" t="s">
        <v>1131</v>
      </c>
      <c r="BC16" s="7" t="s">
        <v>1138</v>
      </c>
      <c r="BD16" s="7" t="s">
        <v>1375</v>
      </c>
      <c r="BE16" s="7" t="s">
        <v>1131</v>
      </c>
      <c r="BI16" s="7">
        <v>1</v>
      </c>
      <c r="BJ16" s="7">
        <v>1</v>
      </c>
      <c r="BK16" s="7" t="s">
        <v>1131</v>
      </c>
      <c r="BP16" s="7">
        <v>6.0000000000000001E-3</v>
      </c>
      <c r="BQ16" s="8">
        <v>43466</v>
      </c>
      <c r="BR16" s="7">
        <v>6.0000000000000001E-3</v>
      </c>
      <c r="BS16" s="8">
        <v>43466</v>
      </c>
      <c r="BY16" s="7" t="s">
        <v>1136</v>
      </c>
      <c r="BZ16" s="7" t="s">
        <v>1440</v>
      </c>
      <c r="CL16" s="7">
        <v>2025</v>
      </c>
      <c r="CM16" s="7">
        <v>168.5</v>
      </c>
      <c r="CN16" s="7">
        <v>122.39</v>
      </c>
      <c r="CO16" s="7">
        <v>90.31</v>
      </c>
      <c r="CP16" s="7">
        <v>135.31</v>
      </c>
      <c r="CR16" s="7">
        <v>233.17</v>
      </c>
      <c r="CS16" s="8">
        <v>45772</v>
      </c>
      <c r="CT16" s="7" t="s">
        <v>1131</v>
      </c>
      <c r="CV16" s="7" t="s">
        <v>1158</v>
      </c>
      <c r="CW16" s="7" t="s">
        <v>1136</v>
      </c>
      <c r="CX16" s="7" t="s">
        <v>1131</v>
      </c>
      <c r="CY16" s="7" t="s">
        <v>1131</v>
      </c>
      <c r="CZ16" s="7" t="s">
        <v>1135</v>
      </c>
      <c r="DA16" s="7" t="s">
        <v>1134</v>
      </c>
      <c r="DB16" s="7" t="s">
        <v>1133</v>
      </c>
      <c r="DD16" s="7" t="s">
        <v>1132</v>
      </c>
      <c r="DJ16" s="7" t="s">
        <v>1130</v>
      </c>
      <c r="DK16" s="7" t="s">
        <v>1129</v>
      </c>
    </row>
    <row r="17" spans="1:115" x14ac:dyDescent="0.25">
      <c r="A17" s="7" t="s">
        <v>1149</v>
      </c>
      <c r="B17" s="7" t="s">
        <v>2250</v>
      </c>
      <c r="C17" s="7" t="s">
        <v>1081</v>
      </c>
      <c r="E17" s="7" t="s">
        <v>2249</v>
      </c>
      <c r="H17" s="7" t="s">
        <v>1145</v>
      </c>
      <c r="K17" s="7" t="s">
        <v>1144</v>
      </c>
      <c r="O17" s="8">
        <v>45536</v>
      </c>
      <c r="Y17" s="7" t="s">
        <v>1143</v>
      </c>
      <c r="AD17" s="7" t="s">
        <v>1131</v>
      </c>
      <c r="AE17" s="7" t="s">
        <v>1131</v>
      </c>
      <c r="AG17" s="7" t="s">
        <v>1131</v>
      </c>
      <c r="AH17" s="7" t="s">
        <v>1131</v>
      </c>
      <c r="AI17" s="7" t="s">
        <v>1131</v>
      </c>
      <c r="AJ17" s="7" t="s">
        <v>1136</v>
      </c>
      <c r="AP17" s="7" t="s">
        <v>1131</v>
      </c>
      <c r="AS17" s="7" t="s">
        <v>1142</v>
      </c>
      <c r="AT17" s="7" t="s">
        <v>1131</v>
      </c>
      <c r="AU17" s="7" t="s">
        <v>1141</v>
      </c>
      <c r="AW17" s="7" t="s">
        <v>1140</v>
      </c>
      <c r="AX17" s="7" t="s">
        <v>1191</v>
      </c>
      <c r="AY17" s="7" t="s">
        <v>1191</v>
      </c>
      <c r="AZ17" s="7" t="s">
        <v>1131</v>
      </c>
      <c r="BA17" s="7" t="s">
        <v>1131</v>
      </c>
      <c r="BC17" s="7" t="s">
        <v>1138</v>
      </c>
      <c r="BD17" s="7" t="s">
        <v>2248</v>
      </c>
      <c r="BE17" s="7" t="s">
        <v>1131</v>
      </c>
      <c r="BI17" s="7">
        <v>1</v>
      </c>
      <c r="BJ17" s="7">
        <v>1</v>
      </c>
      <c r="BK17" s="7" t="s">
        <v>1131</v>
      </c>
      <c r="BP17" s="7">
        <v>6.0000000000000001E-3</v>
      </c>
      <c r="BQ17" s="8">
        <v>45536</v>
      </c>
      <c r="BR17" s="7">
        <v>6.0000000000000001E-3</v>
      </c>
      <c r="BS17" s="8">
        <v>45536</v>
      </c>
      <c r="BY17" s="7" t="s">
        <v>1131</v>
      </c>
      <c r="CL17" s="7">
        <v>2025</v>
      </c>
      <c r="CR17" s="7">
        <v>247.28</v>
      </c>
      <c r="CS17" s="8">
        <v>45772</v>
      </c>
      <c r="CT17" s="7" t="s">
        <v>1131</v>
      </c>
      <c r="CW17" s="7" t="s">
        <v>1136</v>
      </c>
      <c r="CX17" s="7" t="s">
        <v>1131</v>
      </c>
      <c r="CY17" s="7" t="s">
        <v>1136</v>
      </c>
      <c r="CZ17" s="7" t="s">
        <v>1135</v>
      </c>
      <c r="DA17" s="7" t="s">
        <v>1134</v>
      </c>
      <c r="DB17" s="7" t="s">
        <v>1327</v>
      </c>
      <c r="DC17" s="7" t="s">
        <v>1131</v>
      </c>
      <c r="DD17" s="7" t="s">
        <v>1132</v>
      </c>
      <c r="DF17" s="7" t="s">
        <v>1131</v>
      </c>
      <c r="DJ17" s="7" t="s">
        <v>1130</v>
      </c>
      <c r="DK17" s="7" t="s">
        <v>1129</v>
      </c>
    </row>
    <row r="18" spans="1:115" x14ac:dyDescent="0.25">
      <c r="A18" s="7" t="s">
        <v>1149</v>
      </c>
      <c r="B18" s="7" t="s">
        <v>2247</v>
      </c>
      <c r="C18" s="7" t="s">
        <v>2246</v>
      </c>
      <c r="E18" s="7" t="s">
        <v>2245</v>
      </c>
      <c r="H18" s="7" t="s">
        <v>1145</v>
      </c>
      <c r="K18" s="7" t="s">
        <v>1144</v>
      </c>
      <c r="O18" s="8">
        <v>45531</v>
      </c>
      <c r="Y18" s="7" t="s">
        <v>1219</v>
      </c>
      <c r="AD18" s="7" t="s">
        <v>1131</v>
      </c>
      <c r="AE18" s="7" t="s">
        <v>1131</v>
      </c>
      <c r="AG18" s="7" t="s">
        <v>1131</v>
      </c>
      <c r="AH18" s="7" t="s">
        <v>1131</v>
      </c>
      <c r="AI18" s="7" t="s">
        <v>1131</v>
      </c>
      <c r="AJ18" s="7" t="s">
        <v>1136</v>
      </c>
      <c r="AP18" s="7" t="s">
        <v>1131</v>
      </c>
      <c r="AS18" s="7" t="s">
        <v>1142</v>
      </c>
      <c r="AT18" s="7" t="s">
        <v>1131</v>
      </c>
      <c r="AU18" s="7" t="s">
        <v>1141</v>
      </c>
      <c r="AW18" s="7" t="s">
        <v>1140</v>
      </c>
      <c r="AX18" s="7" t="s">
        <v>1218</v>
      </c>
      <c r="AY18" s="7" t="s">
        <v>1218</v>
      </c>
      <c r="AZ18" s="7" t="s">
        <v>1131</v>
      </c>
      <c r="BA18" s="7" t="s">
        <v>1131</v>
      </c>
      <c r="BC18" s="7" t="s">
        <v>1138</v>
      </c>
      <c r="BE18" s="7" t="s">
        <v>1131</v>
      </c>
      <c r="BI18" s="7">
        <v>1</v>
      </c>
      <c r="BJ18" s="7">
        <v>1</v>
      </c>
      <c r="BK18" s="7" t="s">
        <v>1131</v>
      </c>
      <c r="BP18" s="7">
        <v>6.0000000000000001E-3</v>
      </c>
      <c r="BQ18" s="8">
        <v>45531</v>
      </c>
      <c r="BR18" s="7">
        <v>6.0000000000000001E-3</v>
      </c>
      <c r="BS18" s="8">
        <v>45531</v>
      </c>
      <c r="BY18" s="7" t="s">
        <v>1136</v>
      </c>
      <c r="BZ18" s="7" t="s">
        <v>2244</v>
      </c>
      <c r="CL18" s="7">
        <v>2025</v>
      </c>
      <c r="CR18" s="7">
        <v>25.18</v>
      </c>
      <c r="CS18" s="8">
        <v>45772</v>
      </c>
      <c r="CT18" s="7" t="s">
        <v>1131</v>
      </c>
      <c r="CW18" s="7" t="s">
        <v>1136</v>
      </c>
      <c r="CX18" s="7" t="s">
        <v>1131</v>
      </c>
      <c r="CY18" s="7" t="s">
        <v>1136</v>
      </c>
      <c r="CZ18" s="7" t="s">
        <v>1135</v>
      </c>
      <c r="DA18" s="7" t="s">
        <v>1134</v>
      </c>
      <c r="DB18" s="7" t="s">
        <v>1133</v>
      </c>
      <c r="DC18" s="7" t="s">
        <v>1131</v>
      </c>
      <c r="DD18" s="7" t="s">
        <v>1132</v>
      </c>
      <c r="DF18" s="7" t="s">
        <v>1131</v>
      </c>
      <c r="DJ18" s="7" t="s">
        <v>1130</v>
      </c>
      <c r="DK18" s="7" t="s">
        <v>1129</v>
      </c>
    </row>
    <row r="19" spans="1:115" x14ac:dyDescent="0.25">
      <c r="A19" s="7" t="s">
        <v>1149</v>
      </c>
      <c r="B19" s="7" t="s">
        <v>2243</v>
      </c>
      <c r="C19" s="7" t="s">
        <v>2242</v>
      </c>
      <c r="E19" s="7" t="s">
        <v>2241</v>
      </c>
      <c r="H19" s="7" t="s">
        <v>1145</v>
      </c>
      <c r="K19" s="7" t="s">
        <v>1144</v>
      </c>
      <c r="O19" s="8">
        <v>44354</v>
      </c>
      <c r="Y19" s="7" t="s">
        <v>1166</v>
      </c>
      <c r="AD19" s="7" t="s">
        <v>1131</v>
      </c>
      <c r="AE19" s="7" t="s">
        <v>1131</v>
      </c>
      <c r="AG19" s="7" t="s">
        <v>1131</v>
      </c>
      <c r="AH19" s="7" t="s">
        <v>1131</v>
      </c>
      <c r="AI19" s="7" t="s">
        <v>1131</v>
      </c>
      <c r="AJ19" s="7" t="s">
        <v>1136</v>
      </c>
      <c r="AP19" s="7" t="s">
        <v>1131</v>
      </c>
      <c r="AS19" s="7" t="s">
        <v>1142</v>
      </c>
      <c r="AT19" s="7" t="s">
        <v>1131</v>
      </c>
      <c r="AU19" s="7" t="s">
        <v>1141</v>
      </c>
      <c r="AW19" s="7" t="s">
        <v>1140</v>
      </c>
      <c r="AX19" s="7" t="s">
        <v>2240</v>
      </c>
      <c r="AY19" s="7" t="s">
        <v>2240</v>
      </c>
      <c r="AZ19" s="7" t="s">
        <v>1131</v>
      </c>
      <c r="BA19" s="7" t="s">
        <v>1131</v>
      </c>
      <c r="BC19" s="7" t="s">
        <v>1138</v>
      </c>
      <c r="BE19" s="7" t="s">
        <v>1131</v>
      </c>
      <c r="BI19" s="7">
        <v>1</v>
      </c>
      <c r="BJ19" s="7">
        <v>1</v>
      </c>
      <c r="BK19" s="7" t="s">
        <v>1131</v>
      </c>
      <c r="BP19" s="7">
        <v>6.0000000000000001E-3</v>
      </c>
      <c r="BQ19" s="8">
        <v>44317</v>
      </c>
      <c r="BR19" s="7">
        <v>6.0000000000000001E-3</v>
      </c>
      <c r="BS19" s="8">
        <v>44317</v>
      </c>
      <c r="BY19" s="7" t="s">
        <v>1136</v>
      </c>
      <c r="BZ19" s="7" t="s">
        <v>1426</v>
      </c>
      <c r="CL19" s="7">
        <v>2025</v>
      </c>
      <c r="CM19" s="7">
        <v>76.709999999999994</v>
      </c>
      <c r="CN19" s="7">
        <v>111.69</v>
      </c>
      <c r="CO19" s="7">
        <v>61.96</v>
      </c>
      <c r="CP19" s="7">
        <v>139.54</v>
      </c>
      <c r="CR19" s="7">
        <v>27.34</v>
      </c>
      <c r="CS19" s="8">
        <v>45772</v>
      </c>
      <c r="CT19" s="7" t="s">
        <v>1131</v>
      </c>
      <c r="CW19" s="7" t="s">
        <v>1136</v>
      </c>
      <c r="CX19" s="7" t="s">
        <v>1131</v>
      </c>
      <c r="CY19" s="7" t="s">
        <v>1131</v>
      </c>
      <c r="CZ19" s="7" t="s">
        <v>1135</v>
      </c>
      <c r="DA19" s="7" t="s">
        <v>1134</v>
      </c>
      <c r="DB19" s="7" t="s">
        <v>1133</v>
      </c>
      <c r="DD19" s="7" t="s">
        <v>1132</v>
      </c>
      <c r="DJ19" s="7" t="s">
        <v>1130</v>
      </c>
      <c r="DK19" s="7" t="s">
        <v>1129</v>
      </c>
    </row>
    <row r="20" spans="1:115" x14ac:dyDescent="0.25">
      <c r="A20" s="7" t="s">
        <v>1149</v>
      </c>
      <c r="B20" s="7" t="s">
        <v>2239</v>
      </c>
      <c r="C20" s="7" t="s">
        <v>2238</v>
      </c>
      <c r="E20" s="7" t="s">
        <v>2237</v>
      </c>
      <c r="H20" s="7" t="s">
        <v>1145</v>
      </c>
      <c r="K20" s="7" t="s">
        <v>1144</v>
      </c>
      <c r="O20" s="8">
        <v>45523</v>
      </c>
      <c r="Y20" s="7" t="s">
        <v>1143</v>
      </c>
      <c r="AD20" s="7" t="s">
        <v>1131</v>
      </c>
      <c r="AE20" s="7" t="s">
        <v>1131</v>
      </c>
      <c r="AG20" s="7" t="s">
        <v>1131</v>
      </c>
      <c r="AH20" s="7" t="s">
        <v>1131</v>
      </c>
      <c r="AI20" s="7" t="s">
        <v>1131</v>
      </c>
      <c r="AJ20" s="7" t="s">
        <v>1136</v>
      </c>
      <c r="AP20" s="7" t="s">
        <v>1131</v>
      </c>
      <c r="AS20" s="7" t="s">
        <v>1142</v>
      </c>
      <c r="AT20" s="7" t="s">
        <v>1131</v>
      </c>
      <c r="AU20" s="7" t="s">
        <v>1141</v>
      </c>
      <c r="AW20" s="7" t="s">
        <v>1140</v>
      </c>
      <c r="AX20" s="7" t="s">
        <v>1191</v>
      </c>
      <c r="AY20" s="7" t="s">
        <v>1191</v>
      </c>
      <c r="AZ20" s="7" t="s">
        <v>1131</v>
      </c>
      <c r="BA20" s="7" t="s">
        <v>1131</v>
      </c>
      <c r="BC20" s="7" t="s">
        <v>1138</v>
      </c>
      <c r="BE20" s="7" t="s">
        <v>1131</v>
      </c>
      <c r="BI20" s="7">
        <v>1</v>
      </c>
      <c r="BJ20" s="7">
        <v>1</v>
      </c>
      <c r="BK20" s="7" t="s">
        <v>1131</v>
      </c>
      <c r="BP20" s="7">
        <v>6.0000000000000001E-3</v>
      </c>
      <c r="BQ20" s="8">
        <v>45523</v>
      </c>
      <c r="BR20" s="7">
        <v>6.0000000000000001E-3</v>
      </c>
      <c r="BS20" s="8">
        <v>45523</v>
      </c>
      <c r="BY20" s="7" t="s">
        <v>1136</v>
      </c>
      <c r="BZ20" s="7" t="s">
        <v>1175</v>
      </c>
      <c r="CL20" s="7">
        <v>2025</v>
      </c>
      <c r="CR20" s="7">
        <v>18.59</v>
      </c>
      <c r="CS20" s="8">
        <v>45772</v>
      </c>
      <c r="CT20" s="7" t="s">
        <v>1131</v>
      </c>
      <c r="CW20" s="7" t="s">
        <v>1136</v>
      </c>
      <c r="CX20" s="7" t="s">
        <v>1131</v>
      </c>
      <c r="CY20" s="7" t="s">
        <v>1136</v>
      </c>
      <c r="CZ20" s="7" t="s">
        <v>1135</v>
      </c>
      <c r="DA20" s="7" t="s">
        <v>1134</v>
      </c>
      <c r="DB20" s="7" t="s">
        <v>1133</v>
      </c>
      <c r="DC20" s="7" t="s">
        <v>1131</v>
      </c>
      <c r="DD20" s="7" t="s">
        <v>1132</v>
      </c>
      <c r="DF20" s="7" t="s">
        <v>1131</v>
      </c>
      <c r="DJ20" s="7" t="s">
        <v>1130</v>
      </c>
      <c r="DK20" s="7" t="s">
        <v>1129</v>
      </c>
    </row>
    <row r="21" spans="1:115" x14ac:dyDescent="0.25">
      <c r="A21" s="7" t="s">
        <v>1149</v>
      </c>
      <c r="B21" s="7" t="s">
        <v>2236</v>
      </c>
      <c r="C21" s="7" t="s">
        <v>2235</v>
      </c>
      <c r="E21" s="7" t="s">
        <v>2234</v>
      </c>
      <c r="H21" s="7" t="s">
        <v>1145</v>
      </c>
      <c r="K21" s="7" t="s">
        <v>1144</v>
      </c>
      <c r="O21" s="8">
        <v>45491</v>
      </c>
      <c r="Y21" s="7" t="s">
        <v>1166</v>
      </c>
      <c r="AD21" s="7" t="s">
        <v>1131</v>
      </c>
      <c r="AE21" s="7" t="s">
        <v>1131</v>
      </c>
      <c r="AG21" s="7" t="s">
        <v>1131</v>
      </c>
      <c r="AH21" s="7" t="s">
        <v>1131</v>
      </c>
      <c r="AI21" s="7" t="s">
        <v>1131</v>
      </c>
      <c r="AJ21" s="7" t="s">
        <v>1136</v>
      </c>
      <c r="AP21" s="7" t="s">
        <v>1131</v>
      </c>
      <c r="AS21" s="7" t="s">
        <v>1142</v>
      </c>
      <c r="AT21" s="7" t="s">
        <v>1131</v>
      </c>
      <c r="AU21" s="7" t="s">
        <v>1141</v>
      </c>
      <c r="AW21" s="7" t="s">
        <v>1140</v>
      </c>
      <c r="AX21" s="7" t="s">
        <v>1176</v>
      </c>
      <c r="AY21" s="7" t="s">
        <v>1176</v>
      </c>
      <c r="AZ21" s="7" t="s">
        <v>1131</v>
      </c>
      <c r="BA21" s="7" t="s">
        <v>1131</v>
      </c>
      <c r="BC21" s="7" t="s">
        <v>1138</v>
      </c>
      <c r="BE21" s="7" t="s">
        <v>1131</v>
      </c>
      <c r="BI21" s="7">
        <v>1</v>
      </c>
      <c r="BJ21" s="7">
        <v>1</v>
      </c>
      <c r="BK21" s="7" t="s">
        <v>1131</v>
      </c>
      <c r="BP21" s="7">
        <v>6.0000000000000001E-3</v>
      </c>
      <c r="BQ21" s="8">
        <v>45491</v>
      </c>
      <c r="BR21" s="7">
        <v>6.0000000000000001E-3</v>
      </c>
      <c r="BS21" s="8">
        <v>45491</v>
      </c>
      <c r="BY21" s="7" t="s">
        <v>1136</v>
      </c>
      <c r="BZ21" s="7" t="s">
        <v>1184</v>
      </c>
      <c r="CL21" s="7">
        <v>2025</v>
      </c>
      <c r="CR21" s="7">
        <v>427.8</v>
      </c>
      <c r="CS21" s="8">
        <v>45772</v>
      </c>
      <c r="CT21" s="7" t="s">
        <v>1131</v>
      </c>
      <c r="CW21" s="7" t="s">
        <v>1136</v>
      </c>
      <c r="CX21" s="7" t="s">
        <v>1131</v>
      </c>
      <c r="CY21" s="7" t="s">
        <v>1136</v>
      </c>
      <c r="CZ21" s="7" t="s">
        <v>1135</v>
      </c>
      <c r="DA21" s="7" t="s">
        <v>1134</v>
      </c>
      <c r="DB21" s="7" t="s">
        <v>1133</v>
      </c>
      <c r="DC21" s="7" t="s">
        <v>1131</v>
      </c>
      <c r="DD21" s="7" t="s">
        <v>1132</v>
      </c>
      <c r="DF21" s="7" t="s">
        <v>1131</v>
      </c>
      <c r="DJ21" s="7" t="s">
        <v>1130</v>
      </c>
      <c r="DK21" s="7" t="s">
        <v>1129</v>
      </c>
    </row>
    <row r="22" spans="1:115" x14ac:dyDescent="0.25">
      <c r="A22" s="7" t="s">
        <v>1149</v>
      </c>
      <c r="B22" s="7" t="s">
        <v>2233</v>
      </c>
      <c r="C22" s="7" t="s">
        <v>1020</v>
      </c>
      <c r="E22" s="7" t="s">
        <v>2232</v>
      </c>
      <c r="H22" s="7" t="s">
        <v>1145</v>
      </c>
      <c r="K22" s="7" t="s">
        <v>1144</v>
      </c>
      <c r="O22" s="8">
        <v>42156</v>
      </c>
      <c r="Y22" s="7" t="s">
        <v>1166</v>
      </c>
      <c r="AD22" s="7" t="s">
        <v>1131</v>
      </c>
      <c r="AE22" s="7" t="s">
        <v>1131</v>
      </c>
      <c r="AG22" s="7" t="s">
        <v>1131</v>
      </c>
      <c r="AH22" s="7" t="s">
        <v>1131</v>
      </c>
      <c r="AI22" s="7" t="s">
        <v>1131</v>
      </c>
      <c r="AJ22" s="7" t="s">
        <v>1136</v>
      </c>
      <c r="AP22" s="7" t="s">
        <v>1131</v>
      </c>
      <c r="AS22" s="7" t="s">
        <v>1142</v>
      </c>
      <c r="AT22" s="7" t="s">
        <v>1131</v>
      </c>
      <c r="AU22" s="7" t="s">
        <v>1141</v>
      </c>
      <c r="AW22" s="7" t="s">
        <v>1140</v>
      </c>
      <c r="AX22" s="7" t="s">
        <v>1176</v>
      </c>
      <c r="AY22" s="7" t="s">
        <v>1176</v>
      </c>
      <c r="AZ22" s="7" t="s">
        <v>1131</v>
      </c>
      <c r="BA22" s="7" t="s">
        <v>1131</v>
      </c>
      <c r="BC22" s="7" t="s">
        <v>1138</v>
      </c>
      <c r="BD22" s="7" t="s">
        <v>1195</v>
      </c>
      <c r="BE22" s="7" t="s">
        <v>1131</v>
      </c>
      <c r="BI22" s="7">
        <v>1</v>
      </c>
      <c r="BJ22" s="7">
        <v>1</v>
      </c>
      <c r="BK22" s="7" t="s">
        <v>1131</v>
      </c>
      <c r="BP22" s="7">
        <v>6.0000000000000001E-3</v>
      </c>
      <c r="BQ22" s="8">
        <v>43466</v>
      </c>
      <c r="BR22" s="7">
        <v>6.0000000000000001E-3</v>
      </c>
      <c r="BS22" s="8">
        <v>43466</v>
      </c>
      <c r="BY22" s="7" t="s">
        <v>1131</v>
      </c>
      <c r="CL22" s="7">
        <v>2025</v>
      </c>
      <c r="CM22" s="7">
        <v>99.56</v>
      </c>
      <c r="CN22" s="7">
        <v>135.31</v>
      </c>
      <c r="CO22" s="7">
        <v>71.290000000000006</v>
      </c>
      <c r="CP22" s="7">
        <v>177.76</v>
      </c>
      <c r="CR22" s="7">
        <v>588.9</v>
      </c>
      <c r="CS22" s="8">
        <v>45772</v>
      </c>
      <c r="CT22" s="7" t="s">
        <v>1131</v>
      </c>
      <c r="CV22" s="7" t="s">
        <v>1158</v>
      </c>
      <c r="CW22" s="7" t="s">
        <v>1136</v>
      </c>
      <c r="CX22" s="7" t="s">
        <v>1131</v>
      </c>
      <c r="CY22" s="7" t="s">
        <v>1136</v>
      </c>
      <c r="CZ22" s="7" t="s">
        <v>1135</v>
      </c>
      <c r="DA22" s="7" t="s">
        <v>1134</v>
      </c>
      <c r="DB22" s="7" t="s">
        <v>1133</v>
      </c>
      <c r="DD22" s="7" t="s">
        <v>1132</v>
      </c>
      <c r="DJ22" s="7" t="s">
        <v>1130</v>
      </c>
      <c r="DK22" s="7" t="s">
        <v>1129</v>
      </c>
    </row>
    <row r="23" spans="1:115" x14ac:dyDescent="0.25">
      <c r="A23" s="7" t="s">
        <v>1149</v>
      </c>
      <c r="B23" s="7" t="s">
        <v>2231</v>
      </c>
      <c r="C23" s="7" t="s">
        <v>1080</v>
      </c>
      <c r="E23" s="7" t="s">
        <v>2230</v>
      </c>
      <c r="H23" s="7" t="s">
        <v>1145</v>
      </c>
      <c r="K23" s="7" t="s">
        <v>1144</v>
      </c>
      <c r="O23" s="8">
        <v>45014</v>
      </c>
      <c r="Y23" s="7" t="s">
        <v>1143</v>
      </c>
      <c r="AD23" s="7" t="s">
        <v>1131</v>
      </c>
      <c r="AE23" s="7" t="s">
        <v>1131</v>
      </c>
      <c r="AG23" s="7" t="s">
        <v>1131</v>
      </c>
      <c r="AH23" s="7" t="s">
        <v>1131</v>
      </c>
      <c r="AI23" s="7" t="s">
        <v>1131</v>
      </c>
      <c r="AJ23" s="7" t="s">
        <v>1136</v>
      </c>
      <c r="AP23" s="7" t="s">
        <v>1131</v>
      </c>
      <c r="AS23" s="7" t="s">
        <v>1142</v>
      </c>
      <c r="AT23" s="7" t="s">
        <v>1131</v>
      </c>
      <c r="AU23" s="7" t="s">
        <v>1141</v>
      </c>
      <c r="AW23" s="7" t="s">
        <v>1140</v>
      </c>
      <c r="AX23" s="7" t="s">
        <v>1191</v>
      </c>
      <c r="AY23" s="7" t="s">
        <v>1191</v>
      </c>
      <c r="AZ23" s="7" t="s">
        <v>1131</v>
      </c>
      <c r="BA23" s="7" t="s">
        <v>1131</v>
      </c>
      <c r="BC23" s="7" t="s">
        <v>1138</v>
      </c>
      <c r="BD23" s="7" t="s">
        <v>1479</v>
      </c>
      <c r="BE23" s="7" t="s">
        <v>1131</v>
      </c>
      <c r="BI23" s="7">
        <v>1</v>
      </c>
      <c r="BJ23" s="7">
        <v>1</v>
      </c>
      <c r="BK23" s="7" t="s">
        <v>1131</v>
      </c>
      <c r="BP23" s="7">
        <v>6.0000000000000001E-3</v>
      </c>
      <c r="BQ23" s="8">
        <v>43466</v>
      </c>
      <c r="BR23" s="7">
        <v>6.0000000000000001E-3</v>
      </c>
      <c r="BS23" s="8">
        <v>43466</v>
      </c>
      <c r="BY23" s="7" t="s">
        <v>1131</v>
      </c>
      <c r="CL23" s="7">
        <v>2025</v>
      </c>
      <c r="CM23" s="7">
        <v>97.39</v>
      </c>
      <c r="CR23" s="7">
        <v>596.34</v>
      </c>
      <c r="CS23" s="8">
        <v>45772</v>
      </c>
      <c r="CT23" s="7" t="s">
        <v>1131</v>
      </c>
      <c r="CW23" s="7" t="s">
        <v>1136</v>
      </c>
      <c r="CX23" s="7" t="s">
        <v>1131</v>
      </c>
      <c r="CY23" s="7" t="s">
        <v>1131</v>
      </c>
      <c r="CZ23" s="7" t="s">
        <v>1135</v>
      </c>
      <c r="DA23" s="7" t="s">
        <v>1134</v>
      </c>
      <c r="DB23" s="7" t="s">
        <v>1133</v>
      </c>
      <c r="DD23" s="7" t="s">
        <v>1132</v>
      </c>
      <c r="DJ23" s="7" t="s">
        <v>1130</v>
      </c>
      <c r="DK23" s="7" t="s">
        <v>1129</v>
      </c>
    </row>
    <row r="24" spans="1:115" x14ac:dyDescent="0.25">
      <c r="A24" s="7" t="s">
        <v>1149</v>
      </c>
      <c r="B24" s="7" t="s">
        <v>2229</v>
      </c>
      <c r="C24" s="7" t="s">
        <v>1109</v>
      </c>
      <c r="E24" s="7" t="s">
        <v>2228</v>
      </c>
      <c r="H24" s="7" t="s">
        <v>1145</v>
      </c>
      <c r="K24" s="7" t="s">
        <v>1144</v>
      </c>
      <c r="O24" s="8">
        <v>45536</v>
      </c>
      <c r="Y24" s="7" t="s">
        <v>1166</v>
      </c>
      <c r="AD24" s="7" t="s">
        <v>1131</v>
      </c>
      <c r="AE24" s="7" t="s">
        <v>1131</v>
      </c>
      <c r="AG24" s="7" t="s">
        <v>1131</v>
      </c>
      <c r="AH24" s="7" t="s">
        <v>1131</v>
      </c>
      <c r="AI24" s="7" t="s">
        <v>1131</v>
      </c>
      <c r="AJ24" s="7" t="s">
        <v>1136</v>
      </c>
      <c r="AP24" s="7" t="s">
        <v>1131</v>
      </c>
      <c r="AS24" s="7" t="s">
        <v>1142</v>
      </c>
      <c r="AT24" s="7" t="s">
        <v>1131</v>
      </c>
      <c r="AU24" s="7" t="s">
        <v>1141</v>
      </c>
      <c r="AW24" s="7" t="s">
        <v>1140</v>
      </c>
      <c r="AX24" s="7" t="s">
        <v>1191</v>
      </c>
      <c r="AY24" s="7" t="s">
        <v>1191</v>
      </c>
      <c r="AZ24" s="7" t="s">
        <v>1131</v>
      </c>
      <c r="BA24" s="7" t="s">
        <v>1131</v>
      </c>
      <c r="BC24" s="7" t="s">
        <v>1138</v>
      </c>
      <c r="BD24" s="7" t="s">
        <v>2227</v>
      </c>
      <c r="BE24" s="7" t="s">
        <v>1131</v>
      </c>
      <c r="BI24" s="7">
        <v>1</v>
      </c>
      <c r="BJ24" s="7">
        <v>1</v>
      </c>
      <c r="BK24" s="7" t="s">
        <v>1131</v>
      </c>
      <c r="BP24" s="7">
        <v>6.0000000000000001E-3</v>
      </c>
      <c r="BQ24" s="8">
        <v>45536</v>
      </c>
      <c r="BR24" s="7">
        <v>6.0000000000000001E-3</v>
      </c>
      <c r="BS24" s="8">
        <v>45536</v>
      </c>
      <c r="BY24" s="7" t="s">
        <v>1131</v>
      </c>
      <c r="CL24" s="7">
        <v>2025</v>
      </c>
      <c r="CR24" s="7">
        <v>69.569999999999993</v>
      </c>
      <c r="CS24" s="8">
        <v>45772</v>
      </c>
      <c r="CT24" s="7" t="s">
        <v>1131</v>
      </c>
      <c r="CW24" s="7" t="s">
        <v>1136</v>
      </c>
      <c r="CX24" s="7" t="s">
        <v>1131</v>
      </c>
      <c r="CY24" s="7" t="s">
        <v>1136</v>
      </c>
      <c r="CZ24" s="7" t="s">
        <v>1135</v>
      </c>
      <c r="DA24" s="7" t="s">
        <v>1134</v>
      </c>
      <c r="DB24" s="7" t="s">
        <v>1327</v>
      </c>
      <c r="DC24" s="7" t="s">
        <v>1131</v>
      </c>
      <c r="DD24" s="7" t="s">
        <v>1132</v>
      </c>
      <c r="DF24" s="7" t="s">
        <v>1131</v>
      </c>
      <c r="DJ24" s="7" t="s">
        <v>1130</v>
      </c>
      <c r="DK24" s="7" t="s">
        <v>1129</v>
      </c>
    </row>
    <row r="25" spans="1:115" x14ac:dyDescent="0.25">
      <c r="A25" s="7" t="s">
        <v>1149</v>
      </c>
      <c r="B25" s="7" t="s">
        <v>2226</v>
      </c>
      <c r="C25" s="7" t="s">
        <v>2225</v>
      </c>
      <c r="E25" s="7" t="s">
        <v>2224</v>
      </c>
      <c r="H25" s="7" t="s">
        <v>1145</v>
      </c>
      <c r="K25" s="7" t="s">
        <v>1144</v>
      </c>
      <c r="O25" s="8">
        <v>44167</v>
      </c>
      <c r="Y25" s="7" t="s">
        <v>1143</v>
      </c>
      <c r="AD25" s="7" t="s">
        <v>1131</v>
      </c>
      <c r="AE25" s="7" t="s">
        <v>1131</v>
      </c>
      <c r="AG25" s="7" t="s">
        <v>1131</v>
      </c>
      <c r="AH25" s="7" t="s">
        <v>1131</v>
      </c>
      <c r="AI25" s="7" t="s">
        <v>1131</v>
      </c>
      <c r="AJ25" s="7" t="s">
        <v>1136</v>
      </c>
      <c r="AP25" s="7" t="s">
        <v>1131</v>
      </c>
      <c r="AS25" s="7" t="s">
        <v>1142</v>
      </c>
      <c r="AT25" s="7" t="s">
        <v>1131</v>
      </c>
      <c r="AU25" s="7" t="s">
        <v>1141</v>
      </c>
      <c r="AW25" s="7" t="s">
        <v>1140</v>
      </c>
      <c r="AX25" s="7" t="s">
        <v>1139</v>
      </c>
      <c r="AY25" s="7" t="s">
        <v>1139</v>
      </c>
      <c r="AZ25" s="7" t="s">
        <v>1131</v>
      </c>
      <c r="BA25" s="7" t="s">
        <v>1131</v>
      </c>
      <c r="BC25" s="7" t="s">
        <v>1138</v>
      </c>
      <c r="BE25" s="7" t="s">
        <v>1131</v>
      </c>
      <c r="BI25" s="7">
        <v>1</v>
      </c>
      <c r="BJ25" s="7">
        <v>1</v>
      </c>
      <c r="BK25" s="7" t="s">
        <v>1131</v>
      </c>
      <c r="BP25" s="7">
        <v>6.0000000000000001E-3</v>
      </c>
      <c r="BQ25" s="8">
        <v>44165</v>
      </c>
      <c r="BR25" s="7">
        <v>6.0000000000000001E-3</v>
      </c>
      <c r="BS25" s="8">
        <v>44165</v>
      </c>
      <c r="BY25" s="7" t="s">
        <v>1136</v>
      </c>
      <c r="BZ25" s="7" t="s">
        <v>1150</v>
      </c>
      <c r="CL25" s="7">
        <v>2025</v>
      </c>
      <c r="CM25" s="7">
        <v>144.31</v>
      </c>
      <c r="CN25" s="7">
        <v>88.01</v>
      </c>
      <c r="CO25" s="7">
        <v>74.84</v>
      </c>
      <c r="CP25" s="7">
        <v>85.54</v>
      </c>
      <c r="CR25" s="7">
        <v>23.61</v>
      </c>
      <c r="CS25" s="8">
        <v>45772</v>
      </c>
      <c r="CT25" s="7" t="s">
        <v>1131</v>
      </c>
      <c r="CW25" s="7" t="s">
        <v>1136</v>
      </c>
      <c r="CX25" s="7" t="s">
        <v>1131</v>
      </c>
      <c r="CY25" s="7" t="s">
        <v>1131</v>
      </c>
      <c r="CZ25" s="7" t="s">
        <v>1135</v>
      </c>
      <c r="DA25" s="7" t="s">
        <v>1134</v>
      </c>
      <c r="DB25" s="7" t="s">
        <v>1133</v>
      </c>
      <c r="DD25" s="7" t="s">
        <v>1132</v>
      </c>
      <c r="DJ25" s="7" t="s">
        <v>1130</v>
      </c>
      <c r="DK25" s="7" t="s">
        <v>1129</v>
      </c>
    </row>
    <row r="26" spans="1:115" x14ac:dyDescent="0.25">
      <c r="A26" s="7" t="s">
        <v>1149</v>
      </c>
      <c r="B26" s="7" t="s">
        <v>2223</v>
      </c>
      <c r="C26" s="7" t="s">
        <v>1017</v>
      </c>
      <c r="E26" s="7" t="s">
        <v>2222</v>
      </c>
      <c r="H26" s="7" t="s">
        <v>1145</v>
      </c>
      <c r="K26" s="7" t="s">
        <v>1144</v>
      </c>
      <c r="O26" s="8">
        <v>42156</v>
      </c>
      <c r="Y26" s="7" t="s">
        <v>1166</v>
      </c>
      <c r="AD26" s="7" t="s">
        <v>1131</v>
      </c>
      <c r="AE26" s="7" t="s">
        <v>1131</v>
      </c>
      <c r="AG26" s="7" t="s">
        <v>1131</v>
      </c>
      <c r="AH26" s="7" t="s">
        <v>1131</v>
      </c>
      <c r="AI26" s="7" t="s">
        <v>1131</v>
      </c>
      <c r="AJ26" s="7" t="s">
        <v>1136</v>
      </c>
      <c r="AP26" s="7" t="s">
        <v>1131</v>
      </c>
      <c r="AS26" s="7" t="s">
        <v>1142</v>
      </c>
      <c r="AT26" s="7" t="s">
        <v>1131</v>
      </c>
      <c r="AU26" s="7" t="s">
        <v>1141</v>
      </c>
      <c r="AW26" s="7" t="s">
        <v>1140</v>
      </c>
      <c r="AX26" s="7" t="s">
        <v>1165</v>
      </c>
      <c r="AY26" s="7" t="s">
        <v>1165</v>
      </c>
      <c r="AZ26" s="7" t="s">
        <v>1131</v>
      </c>
      <c r="BA26" s="7" t="s">
        <v>1131</v>
      </c>
      <c r="BC26" s="7" t="s">
        <v>1138</v>
      </c>
      <c r="BD26" s="7" t="s">
        <v>1195</v>
      </c>
      <c r="BE26" s="7" t="s">
        <v>1131</v>
      </c>
      <c r="BI26" s="7">
        <v>1</v>
      </c>
      <c r="BJ26" s="7">
        <v>1</v>
      </c>
      <c r="BK26" s="7" t="s">
        <v>1131</v>
      </c>
      <c r="BP26" s="7">
        <v>6.0000000000000001E-3</v>
      </c>
      <c r="BQ26" s="8">
        <v>43466</v>
      </c>
      <c r="BR26" s="7">
        <v>6.0000000000000001E-3</v>
      </c>
      <c r="BS26" s="8">
        <v>43466</v>
      </c>
      <c r="BY26" s="7" t="s">
        <v>1131</v>
      </c>
      <c r="CL26" s="7">
        <v>2025</v>
      </c>
      <c r="CM26" s="7">
        <v>116.38</v>
      </c>
      <c r="CN26" s="7">
        <v>113.16</v>
      </c>
      <c r="CO26" s="7">
        <v>99.5</v>
      </c>
      <c r="CP26" s="7">
        <v>134.24</v>
      </c>
      <c r="CR26" s="7">
        <v>40.57</v>
      </c>
      <c r="CS26" s="8">
        <v>45772</v>
      </c>
      <c r="CT26" s="7" t="s">
        <v>1131</v>
      </c>
      <c r="CV26" s="7" t="s">
        <v>1158</v>
      </c>
      <c r="CW26" s="7" t="s">
        <v>1136</v>
      </c>
      <c r="CX26" s="7" t="s">
        <v>1131</v>
      </c>
      <c r="CY26" s="7" t="s">
        <v>1136</v>
      </c>
      <c r="CZ26" s="7" t="s">
        <v>1135</v>
      </c>
      <c r="DA26" s="7" t="s">
        <v>1134</v>
      </c>
      <c r="DB26" s="7" t="s">
        <v>1133</v>
      </c>
      <c r="DD26" s="7" t="s">
        <v>1132</v>
      </c>
      <c r="DJ26" s="7" t="s">
        <v>1130</v>
      </c>
      <c r="DK26" s="7" t="s">
        <v>1129</v>
      </c>
    </row>
    <row r="27" spans="1:115" x14ac:dyDescent="0.25">
      <c r="A27" s="7" t="s">
        <v>1149</v>
      </c>
      <c r="B27" s="7" t="s">
        <v>2221</v>
      </c>
      <c r="C27" s="7" t="s">
        <v>2220</v>
      </c>
      <c r="E27" s="7" t="s">
        <v>2219</v>
      </c>
      <c r="H27" s="7" t="s">
        <v>1145</v>
      </c>
      <c r="K27" s="7" t="s">
        <v>1144</v>
      </c>
      <c r="O27" s="8">
        <v>45712</v>
      </c>
      <c r="Y27" s="7" t="s">
        <v>1143</v>
      </c>
      <c r="AD27" s="7" t="s">
        <v>1131</v>
      </c>
      <c r="AE27" s="7" t="s">
        <v>1131</v>
      </c>
      <c r="AG27" s="7" t="s">
        <v>1131</v>
      </c>
      <c r="AH27" s="7" t="s">
        <v>1131</v>
      </c>
      <c r="AI27" s="7" t="s">
        <v>1131</v>
      </c>
      <c r="AJ27" s="7" t="s">
        <v>1136</v>
      </c>
      <c r="AP27" s="7" t="s">
        <v>1131</v>
      </c>
      <c r="AS27" s="7" t="s">
        <v>1142</v>
      </c>
      <c r="AT27" s="7" t="s">
        <v>1131</v>
      </c>
      <c r="AU27" s="7" t="s">
        <v>1141</v>
      </c>
      <c r="AW27" s="7" t="s">
        <v>1140</v>
      </c>
      <c r="AX27" s="7" t="s">
        <v>1139</v>
      </c>
      <c r="AY27" s="7" t="s">
        <v>1139</v>
      </c>
      <c r="AZ27" s="7" t="s">
        <v>1131</v>
      </c>
      <c r="BA27" s="7" t="s">
        <v>1131</v>
      </c>
      <c r="BC27" s="7" t="s">
        <v>1138</v>
      </c>
      <c r="BE27" s="7" t="s">
        <v>1131</v>
      </c>
      <c r="BI27" s="7">
        <v>1</v>
      </c>
      <c r="BJ27" s="7">
        <v>1</v>
      </c>
      <c r="BK27" s="7" t="s">
        <v>1131</v>
      </c>
      <c r="BP27" s="7">
        <v>6.0000000000000001E-3</v>
      </c>
      <c r="BQ27" s="8">
        <v>45566</v>
      </c>
      <c r="BR27" s="7">
        <v>6.0000000000000001E-3</v>
      </c>
      <c r="BS27" s="8">
        <v>45566</v>
      </c>
      <c r="BY27" s="7" t="s">
        <v>1136</v>
      </c>
      <c r="BZ27" s="7" t="s">
        <v>1180</v>
      </c>
      <c r="CL27" s="7">
        <v>2025</v>
      </c>
      <c r="CR27" s="7">
        <v>163.83000000000001</v>
      </c>
      <c r="CS27" s="8">
        <v>45772</v>
      </c>
      <c r="CT27" s="7" t="s">
        <v>1131</v>
      </c>
      <c r="CW27" s="7" t="s">
        <v>1136</v>
      </c>
      <c r="CX27" s="7" t="s">
        <v>1131</v>
      </c>
      <c r="CY27" s="7" t="s">
        <v>1136</v>
      </c>
      <c r="CZ27" s="7" t="s">
        <v>1135</v>
      </c>
      <c r="DA27" s="7" t="s">
        <v>1134</v>
      </c>
      <c r="DB27" s="7" t="s">
        <v>1133</v>
      </c>
      <c r="DC27" s="7" t="s">
        <v>1131</v>
      </c>
      <c r="DD27" s="7" t="s">
        <v>1132</v>
      </c>
      <c r="DF27" s="7" t="s">
        <v>1131</v>
      </c>
      <c r="DJ27" s="7" t="s">
        <v>1130</v>
      </c>
      <c r="DK27" s="7" t="s">
        <v>1129</v>
      </c>
    </row>
    <row r="28" spans="1:115" x14ac:dyDescent="0.25">
      <c r="A28" s="7" t="s">
        <v>1149</v>
      </c>
      <c r="B28" s="7" t="s">
        <v>2218</v>
      </c>
      <c r="C28" s="7" t="s">
        <v>1028</v>
      </c>
      <c r="E28" s="7" t="s">
        <v>2217</v>
      </c>
      <c r="H28" s="7" t="s">
        <v>1145</v>
      </c>
      <c r="K28" s="7" t="s">
        <v>1144</v>
      </c>
      <c r="O28" s="8">
        <v>42156</v>
      </c>
      <c r="Y28" s="7" t="s">
        <v>1166</v>
      </c>
      <c r="AD28" s="7" t="s">
        <v>1131</v>
      </c>
      <c r="AE28" s="7" t="s">
        <v>1131</v>
      </c>
      <c r="AG28" s="7" t="s">
        <v>1131</v>
      </c>
      <c r="AH28" s="7" t="s">
        <v>1131</v>
      </c>
      <c r="AI28" s="7" t="s">
        <v>1131</v>
      </c>
      <c r="AJ28" s="7" t="s">
        <v>1136</v>
      </c>
      <c r="AP28" s="7" t="s">
        <v>1131</v>
      </c>
      <c r="AS28" s="7" t="s">
        <v>1142</v>
      </c>
      <c r="AT28" s="7" t="s">
        <v>1131</v>
      </c>
      <c r="AU28" s="7" t="s">
        <v>1141</v>
      </c>
      <c r="AW28" s="7" t="s">
        <v>1140</v>
      </c>
      <c r="AX28" s="7" t="s">
        <v>1165</v>
      </c>
      <c r="AY28" s="7" t="s">
        <v>1165</v>
      </c>
      <c r="AZ28" s="7" t="s">
        <v>1131</v>
      </c>
      <c r="BA28" s="7" t="s">
        <v>1131</v>
      </c>
      <c r="BC28" s="7" t="s">
        <v>1138</v>
      </c>
      <c r="BD28" s="7" t="s">
        <v>1195</v>
      </c>
      <c r="BE28" s="7" t="s">
        <v>1131</v>
      </c>
      <c r="BI28" s="7">
        <v>1</v>
      </c>
      <c r="BJ28" s="7">
        <v>1</v>
      </c>
      <c r="BK28" s="7" t="s">
        <v>1131</v>
      </c>
      <c r="BP28" s="7">
        <v>6.0000000000000001E-3</v>
      </c>
      <c r="BQ28" s="8">
        <v>43466</v>
      </c>
      <c r="BR28" s="7">
        <v>6.0000000000000001E-3</v>
      </c>
      <c r="BS28" s="8">
        <v>43466</v>
      </c>
      <c r="BY28" s="7" t="s">
        <v>1131</v>
      </c>
      <c r="CL28" s="7">
        <v>2025</v>
      </c>
      <c r="CM28" s="7">
        <v>135.94999999999999</v>
      </c>
      <c r="CN28" s="7">
        <v>148.18</v>
      </c>
      <c r="CO28" s="7">
        <v>82.07</v>
      </c>
      <c r="CP28" s="7">
        <v>96.11</v>
      </c>
      <c r="CR28" s="7">
        <v>43.22</v>
      </c>
      <c r="CS28" s="8">
        <v>45772</v>
      </c>
      <c r="CT28" s="7" t="s">
        <v>1131</v>
      </c>
      <c r="CV28" s="7" t="s">
        <v>1158</v>
      </c>
      <c r="CW28" s="7" t="s">
        <v>1136</v>
      </c>
      <c r="CX28" s="7" t="s">
        <v>1131</v>
      </c>
      <c r="CY28" s="7" t="s">
        <v>1136</v>
      </c>
      <c r="CZ28" s="7" t="s">
        <v>1135</v>
      </c>
      <c r="DA28" s="7" t="s">
        <v>1134</v>
      </c>
      <c r="DB28" s="7" t="s">
        <v>1133</v>
      </c>
      <c r="DD28" s="7" t="s">
        <v>1132</v>
      </c>
      <c r="DJ28" s="7" t="s">
        <v>1130</v>
      </c>
      <c r="DK28" s="7" t="s">
        <v>1129</v>
      </c>
    </row>
    <row r="29" spans="1:115" x14ac:dyDescent="0.25">
      <c r="A29" s="7" t="s">
        <v>1149</v>
      </c>
      <c r="B29" s="7" t="s">
        <v>2216</v>
      </c>
      <c r="C29" s="7" t="s">
        <v>2215</v>
      </c>
      <c r="E29" s="7" t="s">
        <v>2214</v>
      </c>
      <c r="H29" s="7" t="s">
        <v>1145</v>
      </c>
      <c r="K29" s="7" t="s">
        <v>1144</v>
      </c>
      <c r="O29" s="8">
        <v>44455</v>
      </c>
      <c r="V29" s="8">
        <v>45216</v>
      </c>
      <c r="Y29" s="7" t="s">
        <v>1143</v>
      </c>
      <c r="AD29" s="7" t="s">
        <v>1131</v>
      </c>
      <c r="AE29" s="7" t="s">
        <v>1131</v>
      </c>
      <c r="AG29" s="7" t="s">
        <v>1131</v>
      </c>
      <c r="AH29" s="7" t="s">
        <v>1131</v>
      </c>
      <c r="AI29" s="7" t="s">
        <v>1131</v>
      </c>
      <c r="AJ29" s="7" t="s">
        <v>1136</v>
      </c>
      <c r="AP29" s="7" t="s">
        <v>1131</v>
      </c>
      <c r="AS29" s="7" t="s">
        <v>1142</v>
      </c>
      <c r="AT29" s="7" t="s">
        <v>1131</v>
      </c>
      <c r="AU29" s="7" t="s">
        <v>1141</v>
      </c>
      <c r="AW29" s="7" t="s">
        <v>1161</v>
      </c>
      <c r="AX29" s="7" t="s">
        <v>1191</v>
      </c>
      <c r="AY29" s="7" t="s">
        <v>1191</v>
      </c>
      <c r="AZ29" s="7" t="s">
        <v>1131</v>
      </c>
      <c r="BA29" s="7" t="s">
        <v>1131</v>
      </c>
      <c r="BC29" s="7" t="s">
        <v>1138</v>
      </c>
      <c r="BE29" s="7" t="s">
        <v>1131</v>
      </c>
      <c r="BK29" s="7" t="s">
        <v>1131</v>
      </c>
      <c r="BP29" s="7">
        <v>6.0000000000000001E-3</v>
      </c>
      <c r="BQ29" s="8">
        <v>44440</v>
      </c>
      <c r="BR29" s="7">
        <v>6.0000000000000001E-3</v>
      </c>
      <c r="BS29" s="8">
        <v>44440</v>
      </c>
      <c r="BY29" s="7" t="s">
        <v>1136</v>
      </c>
      <c r="BZ29" s="7" t="s">
        <v>1184</v>
      </c>
      <c r="CL29" s="7">
        <v>2025</v>
      </c>
      <c r="CO29" s="7">
        <v>115.06</v>
      </c>
      <c r="CP29" s="7">
        <v>71.650000000000006</v>
      </c>
      <c r="CR29" s="7">
        <v>88.92</v>
      </c>
      <c r="CS29" s="8">
        <v>45211</v>
      </c>
      <c r="CT29" s="7" t="s">
        <v>1131</v>
      </c>
      <c r="CW29" s="7" t="s">
        <v>1136</v>
      </c>
      <c r="CX29" s="7" t="s">
        <v>1131</v>
      </c>
      <c r="CY29" s="7" t="s">
        <v>1131</v>
      </c>
      <c r="CZ29" s="7" t="s">
        <v>1135</v>
      </c>
      <c r="DA29" s="7" t="s">
        <v>1134</v>
      </c>
      <c r="DB29" s="7" t="s">
        <v>1133</v>
      </c>
      <c r="DC29" s="7" t="s">
        <v>1131</v>
      </c>
      <c r="DD29" s="7" t="s">
        <v>1132</v>
      </c>
      <c r="DF29" s="7" t="s">
        <v>1131</v>
      </c>
      <c r="DJ29" s="7" t="s">
        <v>1130</v>
      </c>
      <c r="DK29" s="7" t="s">
        <v>1129</v>
      </c>
    </row>
    <row r="30" spans="1:115" x14ac:dyDescent="0.25">
      <c r="A30" s="7" t="s">
        <v>1149</v>
      </c>
      <c r="B30" s="7" t="s">
        <v>2213</v>
      </c>
      <c r="C30" s="7" t="s">
        <v>2212</v>
      </c>
      <c r="E30" s="7" t="s">
        <v>2211</v>
      </c>
      <c r="H30" s="7" t="s">
        <v>1145</v>
      </c>
      <c r="K30" s="7" t="s">
        <v>1144</v>
      </c>
      <c r="O30" s="8">
        <v>44274</v>
      </c>
      <c r="R30" s="8">
        <v>45464</v>
      </c>
      <c r="V30" s="8">
        <v>45464</v>
      </c>
      <c r="W30" s="7" t="s">
        <v>2210</v>
      </c>
      <c r="Y30" s="7" t="s">
        <v>1166</v>
      </c>
      <c r="AD30" s="7" t="s">
        <v>1131</v>
      </c>
      <c r="AE30" s="7" t="s">
        <v>1131</v>
      </c>
      <c r="AG30" s="7" t="s">
        <v>1131</v>
      </c>
      <c r="AH30" s="7" t="s">
        <v>1131</v>
      </c>
      <c r="AI30" s="7" t="s">
        <v>1131</v>
      </c>
      <c r="AJ30" s="7" t="s">
        <v>1136</v>
      </c>
      <c r="AP30" s="7" t="s">
        <v>1131</v>
      </c>
      <c r="AS30" s="7" t="s">
        <v>1142</v>
      </c>
      <c r="AT30" s="7" t="s">
        <v>1131</v>
      </c>
      <c r="AU30" s="7" t="s">
        <v>1141</v>
      </c>
      <c r="AW30" s="7" t="s">
        <v>1161</v>
      </c>
      <c r="AX30" s="7" t="s">
        <v>1209</v>
      </c>
      <c r="AY30" s="7" t="s">
        <v>1209</v>
      </c>
      <c r="AZ30" s="7" t="s">
        <v>1131</v>
      </c>
      <c r="BA30" s="7" t="s">
        <v>1131</v>
      </c>
      <c r="BC30" s="7" t="s">
        <v>1138</v>
      </c>
      <c r="BE30" s="7" t="s">
        <v>1131</v>
      </c>
      <c r="BI30" s="7">
        <v>1</v>
      </c>
      <c r="BJ30" s="7">
        <v>1</v>
      </c>
      <c r="BK30" s="7" t="s">
        <v>1131</v>
      </c>
      <c r="BP30" s="7">
        <v>6.0000000000000001E-3</v>
      </c>
      <c r="BQ30" s="8">
        <v>44274</v>
      </c>
      <c r="BR30" s="7">
        <v>6.0000000000000001E-3</v>
      </c>
      <c r="BS30" s="8">
        <v>44274</v>
      </c>
      <c r="BY30" s="7" t="s">
        <v>1131</v>
      </c>
      <c r="CL30" s="7">
        <v>2025</v>
      </c>
      <c r="CN30" s="7">
        <v>159.81</v>
      </c>
      <c r="CO30" s="7">
        <v>54.85</v>
      </c>
      <c r="CP30" s="7">
        <v>85.01</v>
      </c>
      <c r="CR30" s="7">
        <v>9.9499999999999993</v>
      </c>
      <c r="CS30" s="8">
        <v>45442</v>
      </c>
      <c r="CT30" s="7" t="s">
        <v>1131</v>
      </c>
      <c r="CW30" s="7" t="s">
        <v>1131</v>
      </c>
      <c r="CX30" s="7" t="s">
        <v>1131</v>
      </c>
      <c r="CY30" s="7" t="s">
        <v>1131</v>
      </c>
      <c r="CZ30" s="7" t="s">
        <v>1135</v>
      </c>
      <c r="DA30" s="7" t="s">
        <v>1134</v>
      </c>
      <c r="DB30" s="7" t="s">
        <v>1133</v>
      </c>
      <c r="DC30" s="7" t="s">
        <v>1131</v>
      </c>
      <c r="DD30" s="7" t="s">
        <v>1132</v>
      </c>
      <c r="DF30" s="7" t="s">
        <v>1131</v>
      </c>
      <c r="DJ30" s="7" t="s">
        <v>1130</v>
      </c>
      <c r="DK30" s="7" t="s">
        <v>1129</v>
      </c>
    </row>
    <row r="31" spans="1:115" x14ac:dyDescent="0.25">
      <c r="A31" s="7" t="s">
        <v>1149</v>
      </c>
      <c r="B31" s="7" t="s">
        <v>2209</v>
      </c>
      <c r="C31" s="7" t="s">
        <v>1106</v>
      </c>
      <c r="E31" s="7" t="s">
        <v>2208</v>
      </c>
      <c r="H31" s="7" t="s">
        <v>1145</v>
      </c>
      <c r="K31" s="7" t="s">
        <v>1144</v>
      </c>
      <c r="O31" s="8">
        <v>42186</v>
      </c>
      <c r="Y31" s="7" t="s">
        <v>1143</v>
      </c>
      <c r="AD31" s="7" t="s">
        <v>1131</v>
      </c>
      <c r="AE31" s="7" t="s">
        <v>1131</v>
      </c>
      <c r="AG31" s="7" t="s">
        <v>1131</v>
      </c>
      <c r="AH31" s="7" t="s">
        <v>1131</v>
      </c>
      <c r="AI31" s="7" t="s">
        <v>1131</v>
      </c>
      <c r="AJ31" s="7" t="s">
        <v>1136</v>
      </c>
      <c r="AP31" s="7" t="s">
        <v>1131</v>
      </c>
      <c r="AS31" s="7" t="s">
        <v>1142</v>
      </c>
      <c r="AT31" s="7" t="s">
        <v>1131</v>
      </c>
      <c r="AU31" s="7" t="s">
        <v>1141</v>
      </c>
      <c r="AW31" s="7" t="s">
        <v>1140</v>
      </c>
      <c r="AX31" s="7" t="s">
        <v>1191</v>
      </c>
      <c r="AY31" s="7" t="s">
        <v>1191</v>
      </c>
      <c r="AZ31" s="7" t="s">
        <v>1131</v>
      </c>
      <c r="BA31" s="7" t="s">
        <v>1131</v>
      </c>
      <c r="BC31" s="7" t="s">
        <v>1138</v>
      </c>
      <c r="BD31" s="7" t="s">
        <v>1375</v>
      </c>
      <c r="BE31" s="7" t="s">
        <v>1131</v>
      </c>
      <c r="BI31" s="7">
        <v>1</v>
      </c>
      <c r="BJ31" s="7">
        <v>1</v>
      </c>
      <c r="BK31" s="7" t="s">
        <v>1131</v>
      </c>
      <c r="BP31" s="7">
        <v>6.0000000000000001E-3</v>
      </c>
      <c r="BQ31" s="8">
        <v>43466</v>
      </c>
      <c r="BR31" s="7">
        <v>6.0000000000000001E-3</v>
      </c>
      <c r="BS31" s="8">
        <v>43466</v>
      </c>
      <c r="BY31" s="7" t="s">
        <v>1136</v>
      </c>
      <c r="BZ31" s="7" t="s">
        <v>1323</v>
      </c>
      <c r="CL31" s="7">
        <v>2025</v>
      </c>
      <c r="CM31" s="7">
        <v>79.28</v>
      </c>
      <c r="CN31" s="7">
        <v>171.12</v>
      </c>
      <c r="CO31" s="7">
        <v>59.35</v>
      </c>
      <c r="CP31" s="7">
        <v>113.38</v>
      </c>
      <c r="CR31" s="7">
        <v>323.77999999999997</v>
      </c>
      <c r="CS31" s="8">
        <v>45772</v>
      </c>
      <c r="CT31" s="7" t="s">
        <v>1131</v>
      </c>
      <c r="CV31" s="7" t="s">
        <v>1158</v>
      </c>
      <c r="CW31" s="7" t="s">
        <v>1136</v>
      </c>
      <c r="CX31" s="7" t="s">
        <v>1131</v>
      </c>
      <c r="CY31" s="7" t="s">
        <v>1131</v>
      </c>
      <c r="CZ31" s="7" t="s">
        <v>1135</v>
      </c>
      <c r="DA31" s="7" t="s">
        <v>1134</v>
      </c>
      <c r="DB31" s="7" t="s">
        <v>1133</v>
      </c>
      <c r="DD31" s="7" t="s">
        <v>1132</v>
      </c>
      <c r="DJ31" s="7" t="s">
        <v>1130</v>
      </c>
      <c r="DK31" s="7" t="s">
        <v>1129</v>
      </c>
    </row>
    <row r="32" spans="1:115" x14ac:dyDescent="0.25">
      <c r="A32" s="7" t="s">
        <v>1149</v>
      </c>
      <c r="B32" s="7" t="s">
        <v>2207</v>
      </c>
      <c r="C32" s="7" t="s">
        <v>1107</v>
      </c>
      <c r="E32" s="7" t="s">
        <v>2206</v>
      </c>
      <c r="H32" s="7" t="s">
        <v>1145</v>
      </c>
      <c r="K32" s="7" t="s">
        <v>1144</v>
      </c>
      <c r="O32" s="8">
        <v>45418</v>
      </c>
      <c r="Y32" s="7" t="s">
        <v>1143</v>
      </c>
      <c r="AD32" s="7" t="s">
        <v>1131</v>
      </c>
      <c r="AE32" s="7" t="s">
        <v>1136</v>
      </c>
      <c r="AG32" s="7" t="s">
        <v>1131</v>
      </c>
      <c r="AH32" s="7" t="s">
        <v>1131</v>
      </c>
      <c r="AI32" s="7" t="s">
        <v>1131</v>
      </c>
      <c r="AJ32" s="7" t="s">
        <v>1136</v>
      </c>
      <c r="AP32" s="7" t="s">
        <v>1131</v>
      </c>
      <c r="AS32" s="7" t="s">
        <v>1142</v>
      </c>
      <c r="AT32" s="7" t="s">
        <v>1131</v>
      </c>
      <c r="AU32" s="7" t="s">
        <v>1141</v>
      </c>
      <c r="AW32" s="7" t="s">
        <v>1140</v>
      </c>
      <c r="AX32" s="7" t="s">
        <v>1191</v>
      </c>
      <c r="AY32" s="7" t="s">
        <v>1191</v>
      </c>
      <c r="AZ32" s="7" t="s">
        <v>1131</v>
      </c>
      <c r="BA32" s="7" t="s">
        <v>1131</v>
      </c>
      <c r="BC32" s="7" t="s">
        <v>1138</v>
      </c>
      <c r="BD32" s="7" t="s">
        <v>1375</v>
      </c>
      <c r="BE32" s="7" t="s">
        <v>1131</v>
      </c>
      <c r="BI32" s="7">
        <v>1</v>
      </c>
      <c r="BJ32" s="7">
        <v>1</v>
      </c>
      <c r="BK32" s="7" t="s">
        <v>1131</v>
      </c>
      <c r="BP32" s="7">
        <v>6.0000000000000001E-3</v>
      </c>
      <c r="BQ32" s="8">
        <v>45383</v>
      </c>
      <c r="BR32" s="7">
        <v>6.0000000000000001E-3</v>
      </c>
      <c r="BS32" s="8">
        <v>45383</v>
      </c>
      <c r="BY32" s="7" t="s">
        <v>1136</v>
      </c>
      <c r="BZ32" s="7" t="s">
        <v>1184</v>
      </c>
      <c r="CL32" s="7">
        <v>2025</v>
      </c>
      <c r="CR32" s="7">
        <v>85.1</v>
      </c>
      <c r="CS32" s="8">
        <v>45772</v>
      </c>
      <c r="CT32" s="7" t="s">
        <v>1131</v>
      </c>
      <c r="CW32" s="7" t="s">
        <v>1136</v>
      </c>
      <c r="CX32" s="7" t="s">
        <v>1131</v>
      </c>
      <c r="CY32" s="7" t="s">
        <v>1131</v>
      </c>
      <c r="CZ32" s="7" t="s">
        <v>1135</v>
      </c>
      <c r="DA32" s="7" t="s">
        <v>1134</v>
      </c>
      <c r="DB32" s="7" t="s">
        <v>1327</v>
      </c>
      <c r="DC32" s="7" t="s">
        <v>1131</v>
      </c>
      <c r="DF32" s="7" t="s">
        <v>1136</v>
      </c>
      <c r="DJ32" s="7" t="s">
        <v>1130</v>
      </c>
      <c r="DK32" s="7" t="s">
        <v>1129</v>
      </c>
    </row>
    <row r="33" spans="1:115" x14ac:dyDescent="0.25">
      <c r="A33" s="7" t="s">
        <v>1149</v>
      </c>
      <c r="B33" s="7" t="s">
        <v>2205</v>
      </c>
      <c r="C33" s="7" t="s">
        <v>992</v>
      </c>
      <c r="E33" s="7" t="s">
        <v>2204</v>
      </c>
      <c r="H33" s="7" t="s">
        <v>1145</v>
      </c>
      <c r="K33" s="7" t="s">
        <v>1144</v>
      </c>
      <c r="O33" s="8">
        <v>44280</v>
      </c>
      <c r="Y33" s="7" t="s">
        <v>1166</v>
      </c>
      <c r="AD33" s="7" t="s">
        <v>1131</v>
      </c>
      <c r="AE33" s="7" t="s">
        <v>1131</v>
      </c>
      <c r="AG33" s="7" t="s">
        <v>1131</v>
      </c>
      <c r="AH33" s="7" t="s">
        <v>1131</v>
      </c>
      <c r="AI33" s="7" t="s">
        <v>1131</v>
      </c>
      <c r="AJ33" s="7" t="s">
        <v>1136</v>
      </c>
      <c r="AP33" s="7" t="s">
        <v>1131</v>
      </c>
      <c r="AS33" s="7" t="s">
        <v>1142</v>
      </c>
      <c r="AT33" s="7" t="s">
        <v>1131</v>
      </c>
      <c r="AU33" s="7" t="s">
        <v>1141</v>
      </c>
      <c r="AW33" s="7" t="s">
        <v>1140</v>
      </c>
      <c r="AX33" s="7" t="s">
        <v>1176</v>
      </c>
      <c r="AY33" s="7" t="s">
        <v>1176</v>
      </c>
      <c r="AZ33" s="7" t="s">
        <v>1131</v>
      </c>
      <c r="BA33" s="7" t="s">
        <v>1131</v>
      </c>
      <c r="BC33" s="7" t="s">
        <v>1138</v>
      </c>
      <c r="BD33" s="7" t="s">
        <v>2203</v>
      </c>
      <c r="BE33" s="7" t="s">
        <v>1131</v>
      </c>
      <c r="BK33" s="7" t="s">
        <v>1131</v>
      </c>
      <c r="BP33" s="7">
        <v>6.0000000000000001E-3</v>
      </c>
      <c r="BQ33" s="8">
        <v>44256</v>
      </c>
      <c r="BR33" s="7">
        <v>6.0000000000000001E-3</v>
      </c>
      <c r="BS33" s="8">
        <v>44256</v>
      </c>
      <c r="BY33" s="7" t="s">
        <v>1131</v>
      </c>
      <c r="CL33" s="7">
        <v>2025</v>
      </c>
      <c r="CM33" s="7">
        <v>123.18</v>
      </c>
      <c r="CN33" s="7">
        <v>90.55</v>
      </c>
      <c r="CO33" s="7">
        <v>55.74</v>
      </c>
      <c r="CP33" s="7">
        <v>121.34</v>
      </c>
      <c r="CR33" s="7">
        <v>1466.4</v>
      </c>
      <c r="CS33" s="8">
        <v>45772</v>
      </c>
      <c r="CT33" s="7" t="s">
        <v>1131</v>
      </c>
      <c r="CW33" s="7" t="s">
        <v>1131</v>
      </c>
      <c r="CX33" s="7" t="s">
        <v>1131</v>
      </c>
      <c r="CY33" s="7" t="s">
        <v>1136</v>
      </c>
      <c r="CZ33" s="7" t="s">
        <v>1135</v>
      </c>
      <c r="DA33" s="7" t="s">
        <v>1134</v>
      </c>
      <c r="DB33" s="7" t="s">
        <v>1133</v>
      </c>
      <c r="DD33" s="7" t="s">
        <v>1132</v>
      </c>
      <c r="DJ33" s="7" t="s">
        <v>1130</v>
      </c>
      <c r="DK33" s="7" t="s">
        <v>1129</v>
      </c>
    </row>
    <row r="34" spans="1:115" x14ac:dyDescent="0.25">
      <c r="A34" s="7" t="s">
        <v>1149</v>
      </c>
      <c r="B34" s="7" t="s">
        <v>2202</v>
      </c>
      <c r="C34" s="7" t="s">
        <v>2201</v>
      </c>
      <c r="E34" s="7" t="s">
        <v>2200</v>
      </c>
      <c r="H34" s="7" t="s">
        <v>1145</v>
      </c>
      <c r="K34" s="7" t="s">
        <v>1144</v>
      </c>
      <c r="O34" s="8">
        <v>45684</v>
      </c>
      <c r="Y34" s="7" t="s">
        <v>1166</v>
      </c>
      <c r="AD34" s="7" t="s">
        <v>1131</v>
      </c>
      <c r="AE34" s="7" t="s">
        <v>1131</v>
      </c>
      <c r="AG34" s="7" t="s">
        <v>1131</v>
      </c>
      <c r="AH34" s="7" t="s">
        <v>1131</v>
      </c>
      <c r="AI34" s="7" t="s">
        <v>1131</v>
      </c>
      <c r="AJ34" s="7" t="s">
        <v>1136</v>
      </c>
      <c r="AP34" s="7" t="s">
        <v>1131</v>
      </c>
      <c r="AS34" s="7" t="s">
        <v>1142</v>
      </c>
      <c r="AT34" s="7" t="s">
        <v>1131</v>
      </c>
      <c r="AU34" s="7" t="s">
        <v>1141</v>
      </c>
      <c r="AW34" s="7" t="s">
        <v>1140</v>
      </c>
      <c r="AX34" s="7" t="s">
        <v>1316</v>
      </c>
      <c r="AY34" s="7" t="s">
        <v>1316</v>
      </c>
      <c r="AZ34" s="7" t="s">
        <v>1131</v>
      </c>
      <c r="BA34" s="7" t="s">
        <v>1131</v>
      </c>
      <c r="BC34" s="7" t="s">
        <v>1138</v>
      </c>
      <c r="BE34" s="7" t="s">
        <v>1131</v>
      </c>
      <c r="BI34" s="7">
        <v>1</v>
      </c>
      <c r="BJ34" s="7">
        <v>1</v>
      </c>
      <c r="BK34" s="7" t="s">
        <v>1131</v>
      </c>
      <c r="BP34" s="7">
        <v>6.0000000000000001E-3</v>
      </c>
      <c r="BQ34" s="8">
        <v>45658</v>
      </c>
      <c r="BR34" s="7">
        <v>6.0000000000000001E-3</v>
      </c>
      <c r="BS34" s="8">
        <v>45658</v>
      </c>
      <c r="BY34" s="7" t="s">
        <v>1131</v>
      </c>
      <c r="CL34" s="7">
        <v>2025</v>
      </c>
      <c r="CR34" s="7">
        <v>216</v>
      </c>
      <c r="CS34" s="8">
        <v>45772</v>
      </c>
      <c r="CT34" s="7" t="s">
        <v>1131</v>
      </c>
      <c r="CW34" s="7" t="s">
        <v>1136</v>
      </c>
      <c r="CX34" s="7" t="s">
        <v>1131</v>
      </c>
      <c r="CY34" s="7" t="s">
        <v>1136</v>
      </c>
      <c r="CZ34" s="7" t="s">
        <v>1135</v>
      </c>
      <c r="DA34" s="7" t="s">
        <v>1134</v>
      </c>
      <c r="DB34" s="7" t="s">
        <v>1133</v>
      </c>
      <c r="DC34" s="7" t="s">
        <v>1131</v>
      </c>
      <c r="DD34" s="7" t="s">
        <v>1132</v>
      </c>
      <c r="DF34" s="7" t="s">
        <v>1131</v>
      </c>
      <c r="DJ34" s="7" t="s">
        <v>1130</v>
      </c>
      <c r="DK34" s="7" t="s">
        <v>1129</v>
      </c>
    </row>
    <row r="35" spans="1:115" x14ac:dyDescent="0.25">
      <c r="A35" s="7" t="s">
        <v>1149</v>
      </c>
      <c r="B35" s="7" t="s">
        <v>2199</v>
      </c>
      <c r="C35" s="7" t="s">
        <v>2198</v>
      </c>
      <c r="E35" s="7" t="s">
        <v>2197</v>
      </c>
      <c r="H35" s="7" t="s">
        <v>1145</v>
      </c>
      <c r="K35" s="7" t="s">
        <v>1144</v>
      </c>
      <c r="O35" s="8">
        <v>44314</v>
      </c>
      <c r="R35" s="8">
        <v>45626</v>
      </c>
      <c r="Y35" s="7" t="s">
        <v>1166</v>
      </c>
      <c r="AD35" s="7" t="s">
        <v>1131</v>
      </c>
      <c r="AE35" s="7" t="s">
        <v>1131</v>
      </c>
      <c r="AG35" s="7" t="s">
        <v>1131</v>
      </c>
      <c r="AH35" s="7" t="s">
        <v>1131</v>
      </c>
      <c r="AI35" s="7" t="s">
        <v>1131</v>
      </c>
      <c r="AJ35" s="7" t="s">
        <v>1136</v>
      </c>
      <c r="AP35" s="7" t="s">
        <v>1131</v>
      </c>
      <c r="AS35" s="7" t="s">
        <v>1142</v>
      </c>
      <c r="AT35" s="7" t="s">
        <v>1131</v>
      </c>
      <c r="AU35" s="7" t="s">
        <v>1141</v>
      </c>
      <c r="AW35" s="7" t="s">
        <v>1140</v>
      </c>
      <c r="AX35" s="7" t="s">
        <v>1165</v>
      </c>
      <c r="AY35" s="7" t="s">
        <v>1165</v>
      </c>
      <c r="AZ35" s="7" t="s">
        <v>1131</v>
      </c>
      <c r="BA35" s="7" t="s">
        <v>1131</v>
      </c>
      <c r="BC35" s="7" t="s">
        <v>1138</v>
      </c>
      <c r="BE35" s="7" t="s">
        <v>1131</v>
      </c>
      <c r="BI35" s="7">
        <v>1</v>
      </c>
      <c r="BJ35" s="7">
        <v>1</v>
      </c>
      <c r="BK35" s="7" t="s">
        <v>1136</v>
      </c>
      <c r="BP35" s="7">
        <v>6.0000000000000001E-3</v>
      </c>
      <c r="BQ35" s="8">
        <v>44287</v>
      </c>
      <c r="BR35" s="7">
        <v>6.0000000000000001E-3</v>
      </c>
      <c r="BS35" s="8">
        <v>44287</v>
      </c>
      <c r="BY35" s="7" t="s">
        <v>1136</v>
      </c>
      <c r="BZ35" s="7" t="s">
        <v>2196</v>
      </c>
      <c r="CL35" s="7">
        <v>2025</v>
      </c>
      <c r="CM35" s="7">
        <v>95.31</v>
      </c>
      <c r="CN35" s="7">
        <v>93.61</v>
      </c>
      <c r="CO35" s="7">
        <v>110.5</v>
      </c>
      <c r="CP35" s="7">
        <v>106.79</v>
      </c>
      <c r="CR35" s="7">
        <v>108.9</v>
      </c>
      <c r="CS35" s="8">
        <v>45772</v>
      </c>
      <c r="CT35" s="7" t="s">
        <v>1131</v>
      </c>
      <c r="CW35" s="7" t="s">
        <v>1136</v>
      </c>
      <c r="CX35" s="7" t="s">
        <v>1131</v>
      </c>
      <c r="CY35" s="7" t="s">
        <v>1131</v>
      </c>
      <c r="CZ35" s="7" t="s">
        <v>1135</v>
      </c>
      <c r="DA35" s="7" t="s">
        <v>1134</v>
      </c>
      <c r="DB35" s="7" t="s">
        <v>1133</v>
      </c>
      <c r="DC35" s="7" t="s">
        <v>1131</v>
      </c>
      <c r="DD35" s="7" t="s">
        <v>1132</v>
      </c>
      <c r="DF35" s="7" t="s">
        <v>1131</v>
      </c>
      <c r="DJ35" s="7" t="s">
        <v>1130</v>
      </c>
      <c r="DK35" s="7" t="s">
        <v>1129</v>
      </c>
    </row>
    <row r="36" spans="1:115" x14ac:dyDescent="0.25">
      <c r="A36" s="7" t="s">
        <v>1149</v>
      </c>
      <c r="B36" s="7" t="s">
        <v>2195</v>
      </c>
      <c r="C36" s="7" t="s">
        <v>1073</v>
      </c>
      <c r="E36" s="7" t="s">
        <v>2194</v>
      </c>
      <c r="H36" s="7" t="s">
        <v>1145</v>
      </c>
      <c r="K36" s="7" t="s">
        <v>1144</v>
      </c>
      <c r="O36" s="8">
        <v>45169</v>
      </c>
      <c r="Q36" s="8">
        <v>45175</v>
      </c>
      <c r="Y36" s="7" t="s">
        <v>1166</v>
      </c>
      <c r="AD36" s="7" t="s">
        <v>1131</v>
      </c>
      <c r="AE36" s="7" t="s">
        <v>1131</v>
      </c>
      <c r="AG36" s="7" t="s">
        <v>1131</v>
      </c>
      <c r="AH36" s="7" t="s">
        <v>1131</v>
      </c>
      <c r="AI36" s="7" t="s">
        <v>1131</v>
      </c>
      <c r="AJ36" s="7" t="s">
        <v>1136</v>
      </c>
      <c r="AP36" s="7" t="s">
        <v>1131</v>
      </c>
      <c r="AS36" s="7" t="s">
        <v>1142</v>
      </c>
      <c r="AT36" s="7" t="s">
        <v>1131</v>
      </c>
      <c r="AU36" s="7" t="s">
        <v>1141</v>
      </c>
      <c r="AW36" s="7" t="s">
        <v>1140</v>
      </c>
      <c r="AX36" s="7" t="s">
        <v>1165</v>
      </c>
      <c r="AY36" s="7" t="s">
        <v>1165</v>
      </c>
      <c r="AZ36" s="7" t="s">
        <v>1131</v>
      </c>
      <c r="BA36" s="7" t="s">
        <v>1131</v>
      </c>
      <c r="BC36" s="7" t="s">
        <v>1138</v>
      </c>
      <c r="BD36" s="7" t="s">
        <v>1195</v>
      </c>
      <c r="BE36" s="7" t="s">
        <v>1131</v>
      </c>
      <c r="BI36" s="7">
        <v>1</v>
      </c>
      <c r="BJ36" s="7">
        <v>1</v>
      </c>
      <c r="BK36" s="7" t="s">
        <v>1131</v>
      </c>
      <c r="BP36" s="7">
        <v>6.0000000000000001E-3</v>
      </c>
      <c r="BQ36" s="8">
        <v>45139</v>
      </c>
      <c r="BR36" s="7">
        <v>6.0000000000000001E-3</v>
      </c>
      <c r="BS36" s="8">
        <v>45139</v>
      </c>
      <c r="BY36" s="7" t="s">
        <v>1131</v>
      </c>
      <c r="CL36" s="7">
        <v>2025</v>
      </c>
      <c r="CM36" s="7">
        <v>59.75</v>
      </c>
      <c r="CR36" s="7">
        <v>7.66</v>
      </c>
      <c r="CS36" s="8">
        <v>45772</v>
      </c>
      <c r="CT36" s="7" t="s">
        <v>1131</v>
      </c>
      <c r="CW36" s="7" t="s">
        <v>1136</v>
      </c>
      <c r="CX36" s="7" t="s">
        <v>1131</v>
      </c>
      <c r="CY36" s="7" t="s">
        <v>1136</v>
      </c>
      <c r="CZ36" s="7" t="s">
        <v>1135</v>
      </c>
      <c r="DA36" s="7" t="s">
        <v>1134</v>
      </c>
      <c r="DB36" s="7" t="s">
        <v>1133</v>
      </c>
      <c r="DD36" s="7" t="s">
        <v>1132</v>
      </c>
      <c r="DJ36" s="7" t="s">
        <v>1130</v>
      </c>
      <c r="DK36" s="7" t="s">
        <v>1129</v>
      </c>
    </row>
    <row r="37" spans="1:115" x14ac:dyDescent="0.25">
      <c r="A37" s="7" t="s">
        <v>1149</v>
      </c>
      <c r="B37" s="7" t="s">
        <v>2193</v>
      </c>
      <c r="C37" s="7" t="s">
        <v>2192</v>
      </c>
      <c r="E37" s="7" t="s">
        <v>2191</v>
      </c>
      <c r="H37" s="7" t="s">
        <v>1145</v>
      </c>
      <c r="K37" s="7" t="s">
        <v>1144</v>
      </c>
      <c r="O37" s="8">
        <v>45016</v>
      </c>
      <c r="R37" s="8">
        <v>45016</v>
      </c>
      <c r="V37" s="8">
        <v>45169</v>
      </c>
      <c r="Y37" s="7" t="s">
        <v>1166</v>
      </c>
      <c r="AD37" s="7" t="s">
        <v>1131</v>
      </c>
      <c r="AE37" s="7" t="s">
        <v>1131</v>
      </c>
      <c r="AG37" s="7" t="s">
        <v>1131</v>
      </c>
      <c r="AH37" s="7" t="s">
        <v>1131</v>
      </c>
      <c r="AI37" s="7" t="s">
        <v>1131</v>
      </c>
      <c r="AJ37" s="7" t="s">
        <v>1136</v>
      </c>
      <c r="AP37" s="7" t="s">
        <v>1131</v>
      </c>
      <c r="AS37" s="7" t="s">
        <v>1142</v>
      </c>
      <c r="AT37" s="7" t="s">
        <v>1131</v>
      </c>
      <c r="AU37" s="7" t="s">
        <v>1141</v>
      </c>
      <c r="AW37" s="7" t="s">
        <v>1161</v>
      </c>
      <c r="AX37" s="7" t="s">
        <v>1165</v>
      </c>
      <c r="AY37" s="7" t="s">
        <v>1165</v>
      </c>
      <c r="AZ37" s="7" t="s">
        <v>1131</v>
      </c>
      <c r="BA37" s="7" t="s">
        <v>1131</v>
      </c>
      <c r="BC37" s="7" t="s">
        <v>1138</v>
      </c>
      <c r="BD37" s="7" t="s">
        <v>1198</v>
      </c>
      <c r="BE37" s="7" t="s">
        <v>1131</v>
      </c>
      <c r="BI37" s="7">
        <v>1</v>
      </c>
      <c r="BJ37" s="7">
        <v>1</v>
      </c>
      <c r="BK37" s="7" t="s">
        <v>1131</v>
      </c>
      <c r="BP37" s="7">
        <v>6.0000000000000001E-3</v>
      </c>
      <c r="BQ37" s="8">
        <v>43466</v>
      </c>
      <c r="BR37" s="7">
        <v>6.0000000000000001E-3</v>
      </c>
      <c r="BS37" s="8">
        <v>43466</v>
      </c>
      <c r="BY37" s="7" t="s">
        <v>1131</v>
      </c>
      <c r="CL37" s="7">
        <v>2025</v>
      </c>
      <c r="CO37" s="7">
        <v>31.78</v>
      </c>
      <c r="CP37" s="7">
        <v>75.59</v>
      </c>
      <c r="CR37" s="7">
        <v>1.4</v>
      </c>
      <c r="CS37" s="8">
        <v>45169</v>
      </c>
      <c r="CT37" s="7" t="s">
        <v>1131</v>
      </c>
      <c r="CV37" s="7" t="s">
        <v>1158</v>
      </c>
      <c r="CW37" s="7" t="s">
        <v>1136</v>
      </c>
      <c r="CX37" s="7" t="s">
        <v>1131</v>
      </c>
      <c r="CY37" s="7" t="s">
        <v>1136</v>
      </c>
      <c r="CZ37" s="7" t="s">
        <v>1135</v>
      </c>
      <c r="DA37" s="7" t="s">
        <v>1134</v>
      </c>
      <c r="DB37" s="7" t="s">
        <v>1133</v>
      </c>
      <c r="DC37" s="7" t="s">
        <v>1131</v>
      </c>
      <c r="DD37" s="7" t="s">
        <v>1132</v>
      </c>
      <c r="DF37" s="7" t="s">
        <v>1131</v>
      </c>
      <c r="DJ37" s="7" t="s">
        <v>1130</v>
      </c>
      <c r="DK37" s="7" t="s">
        <v>1129</v>
      </c>
    </row>
    <row r="38" spans="1:115" x14ac:dyDescent="0.25">
      <c r="A38" s="7" t="s">
        <v>1149</v>
      </c>
      <c r="B38" s="7" t="s">
        <v>2190</v>
      </c>
      <c r="C38" s="7" t="s">
        <v>1006</v>
      </c>
      <c r="E38" s="7" t="s">
        <v>2189</v>
      </c>
      <c r="H38" s="7" t="s">
        <v>1145</v>
      </c>
      <c r="K38" s="7" t="s">
        <v>1144</v>
      </c>
      <c r="O38" s="8">
        <v>42156</v>
      </c>
      <c r="Y38" s="7" t="s">
        <v>1166</v>
      </c>
      <c r="AD38" s="7" t="s">
        <v>1131</v>
      </c>
      <c r="AE38" s="7" t="s">
        <v>1131</v>
      </c>
      <c r="AG38" s="7" t="s">
        <v>1131</v>
      </c>
      <c r="AH38" s="7" t="s">
        <v>1131</v>
      </c>
      <c r="AI38" s="7" t="s">
        <v>1131</v>
      </c>
      <c r="AJ38" s="7" t="s">
        <v>1136</v>
      </c>
      <c r="AP38" s="7" t="s">
        <v>1131</v>
      </c>
      <c r="AS38" s="7" t="s">
        <v>1142</v>
      </c>
      <c r="AT38" s="7" t="s">
        <v>1131</v>
      </c>
      <c r="AU38" s="7" t="s">
        <v>1141</v>
      </c>
      <c r="AW38" s="7" t="s">
        <v>1140</v>
      </c>
      <c r="AX38" s="7" t="s">
        <v>1165</v>
      </c>
      <c r="AY38" s="7" t="s">
        <v>1165</v>
      </c>
      <c r="AZ38" s="7" t="s">
        <v>1131</v>
      </c>
      <c r="BA38" s="7" t="s">
        <v>1131</v>
      </c>
      <c r="BC38" s="7" t="s">
        <v>1138</v>
      </c>
      <c r="BD38" s="7" t="s">
        <v>1195</v>
      </c>
      <c r="BE38" s="7" t="s">
        <v>1131</v>
      </c>
      <c r="BI38" s="7">
        <v>1</v>
      </c>
      <c r="BJ38" s="7">
        <v>1</v>
      </c>
      <c r="BK38" s="7" t="s">
        <v>1131</v>
      </c>
      <c r="BP38" s="7">
        <v>6.0000000000000001E-3</v>
      </c>
      <c r="BQ38" s="8">
        <v>43466</v>
      </c>
      <c r="BR38" s="7">
        <v>6.0000000000000001E-3</v>
      </c>
      <c r="BS38" s="8">
        <v>43466</v>
      </c>
      <c r="BY38" s="7" t="s">
        <v>1131</v>
      </c>
      <c r="CL38" s="7">
        <v>2025</v>
      </c>
      <c r="CM38" s="7">
        <v>89.1</v>
      </c>
      <c r="CN38" s="7">
        <v>133.02000000000001</v>
      </c>
      <c r="CO38" s="7">
        <v>86.36</v>
      </c>
      <c r="CP38" s="7">
        <v>114.2</v>
      </c>
      <c r="CR38" s="7">
        <v>178.44</v>
      </c>
      <c r="CS38" s="8">
        <v>45772</v>
      </c>
      <c r="CT38" s="7" t="s">
        <v>1131</v>
      </c>
      <c r="CV38" s="7" t="s">
        <v>1158</v>
      </c>
      <c r="CW38" s="7" t="s">
        <v>1136</v>
      </c>
      <c r="CX38" s="7" t="s">
        <v>1131</v>
      </c>
      <c r="CY38" s="7" t="s">
        <v>1136</v>
      </c>
      <c r="CZ38" s="7" t="s">
        <v>1135</v>
      </c>
      <c r="DA38" s="7" t="s">
        <v>1134</v>
      </c>
      <c r="DB38" s="7" t="s">
        <v>1133</v>
      </c>
      <c r="DD38" s="7" t="s">
        <v>1132</v>
      </c>
      <c r="DJ38" s="7" t="s">
        <v>1130</v>
      </c>
      <c r="DK38" s="7" t="s">
        <v>1129</v>
      </c>
    </row>
    <row r="39" spans="1:115" x14ac:dyDescent="0.25">
      <c r="A39" s="7" t="s">
        <v>1149</v>
      </c>
      <c r="B39" s="7" t="s">
        <v>2188</v>
      </c>
      <c r="C39" s="7" t="s">
        <v>2187</v>
      </c>
      <c r="E39" s="7" t="s">
        <v>2186</v>
      </c>
      <c r="H39" s="7" t="s">
        <v>1145</v>
      </c>
      <c r="K39" s="7" t="s">
        <v>1144</v>
      </c>
      <c r="O39" s="8">
        <v>45017</v>
      </c>
      <c r="Y39" s="7" t="s">
        <v>1166</v>
      </c>
      <c r="AD39" s="7" t="s">
        <v>1131</v>
      </c>
      <c r="AE39" s="7" t="s">
        <v>1136</v>
      </c>
      <c r="AG39" s="7" t="s">
        <v>1131</v>
      </c>
      <c r="AH39" s="7" t="s">
        <v>1131</v>
      </c>
      <c r="AI39" s="7" t="s">
        <v>1131</v>
      </c>
      <c r="AJ39" s="7" t="s">
        <v>1136</v>
      </c>
      <c r="AP39" s="7" t="s">
        <v>1131</v>
      </c>
      <c r="AS39" s="7" t="s">
        <v>1142</v>
      </c>
      <c r="AT39" s="7" t="s">
        <v>1131</v>
      </c>
      <c r="AU39" s="7" t="s">
        <v>1141</v>
      </c>
      <c r="AW39" s="7" t="s">
        <v>1140</v>
      </c>
      <c r="AX39" s="7" t="s">
        <v>1165</v>
      </c>
      <c r="AY39" s="7" t="s">
        <v>1165</v>
      </c>
      <c r="AZ39" s="7" t="s">
        <v>1131</v>
      </c>
      <c r="BA39" s="7" t="s">
        <v>1131</v>
      </c>
      <c r="BC39" s="7" t="s">
        <v>1138</v>
      </c>
      <c r="BE39" s="7" t="s">
        <v>1131</v>
      </c>
      <c r="BI39" s="7">
        <v>1</v>
      </c>
      <c r="BJ39" s="7">
        <v>1</v>
      </c>
      <c r="BK39" s="7" t="s">
        <v>1131</v>
      </c>
      <c r="BP39" s="7">
        <v>6.0000000000000001E-3</v>
      </c>
      <c r="BQ39" s="8">
        <v>43466</v>
      </c>
      <c r="BR39" s="7">
        <v>6.0000000000000001E-3</v>
      </c>
      <c r="BS39" s="8">
        <v>43466</v>
      </c>
      <c r="BY39" s="7" t="s">
        <v>1136</v>
      </c>
      <c r="BZ39" s="7" t="s">
        <v>2185</v>
      </c>
      <c r="CL39" s="7">
        <v>2025</v>
      </c>
      <c r="CM39" s="7">
        <v>89.1</v>
      </c>
      <c r="CR39" s="7">
        <v>178.44</v>
      </c>
      <c r="CS39" s="8">
        <v>45772</v>
      </c>
      <c r="CT39" s="7" t="s">
        <v>1131</v>
      </c>
      <c r="CW39" s="7" t="s">
        <v>1136</v>
      </c>
      <c r="CX39" s="7" t="s">
        <v>1131</v>
      </c>
      <c r="CY39" s="7" t="s">
        <v>1131</v>
      </c>
      <c r="CZ39" s="7" t="s">
        <v>1135</v>
      </c>
      <c r="DA39" s="7" t="s">
        <v>1134</v>
      </c>
      <c r="DB39" s="7" t="s">
        <v>1133</v>
      </c>
      <c r="DC39" s="7" t="s">
        <v>1131</v>
      </c>
      <c r="DD39" s="7" t="s">
        <v>1132</v>
      </c>
      <c r="DF39" s="7" t="s">
        <v>1131</v>
      </c>
      <c r="DJ39" s="7" t="s">
        <v>1130</v>
      </c>
      <c r="DK39" s="7" t="s">
        <v>1129</v>
      </c>
    </row>
    <row r="40" spans="1:115" x14ac:dyDescent="0.25">
      <c r="A40" s="7" t="s">
        <v>1149</v>
      </c>
      <c r="B40" s="7" t="s">
        <v>2184</v>
      </c>
      <c r="C40" s="7" t="s">
        <v>2183</v>
      </c>
      <c r="E40" s="7" t="s">
        <v>2182</v>
      </c>
      <c r="H40" s="7" t="s">
        <v>1145</v>
      </c>
      <c r="K40" s="7" t="s">
        <v>1144</v>
      </c>
      <c r="O40" s="8">
        <v>44246</v>
      </c>
      <c r="Y40" s="7" t="s">
        <v>1143</v>
      </c>
      <c r="AD40" s="7" t="s">
        <v>1131</v>
      </c>
      <c r="AE40" s="7" t="s">
        <v>1131</v>
      </c>
      <c r="AG40" s="7" t="s">
        <v>1131</v>
      </c>
      <c r="AH40" s="7" t="s">
        <v>1131</v>
      </c>
      <c r="AI40" s="7" t="s">
        <v>1131</v>
      </c>
      <c r="AJ40" s="7" t="s">
        <v>1136</v>
      </c>
      <c r="AP40" s="7" t="s">
        <v>1131</v>
      </c>
      <c r="AT40" s="7" t="s">
        <v>1131</v>
      </c>
      <c r="AU40" s="7" t="s">
        <v>1141</v>
      </c>
      <c r="AW40" s="7" t="s">
        <v>1140</v>
      </c>
      <c r="AX40" s="7" t="s">
        <v>1139</v>
      </c>
      <c r="AY40" s="7" t="s">
        <v>1139</v>
      </c>
      <c r="AZ40" s="7" t="s">
        <v>1131</v>
      </c>
      <c r="BA40" s="7" t="s">
        <v>1131</v>
      </c>
      <c r="BC40" s="7" t="s">
        <v>1138</v>
      </c>
      <c r="BE40" s="7" t="s">
        <v>1131</v>
      </c>
      <c r="BK40" s="7" t="s">
        <v>1131</v>
      </c>
      <c r="BP40" s="7">
        <v>6.0000000000000001E-3</v>
      </c>
      <c r="BQ40" s="8">
        <v>44228</v>
      </c>
      <c r="BR40" s="7">
        <v>6.0000000000000001E-3</v>
      </c>
      <c r="BS40" s="8">
        <v>44228</v>
      </c>
      <c r="BY40" s="7" t="s">
        <v>1136</v>
      </c>
      <c r="BZ40" s="7" t="s">
        <v>1150</v>
      </c>
      <c r="CL40" s="7">
        <v>2025</v>
      </c>
      <c r="CM40" s="7">
        <v>112.67</v>
      </c>
      <c r="CN40" s="7">
        <v>85.73</v>
      </c>
      <c r="CO40" s="7">
        <v>101.31</v>
      </c>
      <c r="CP40" s="7">
        <v>111.36</v>
      </c>
      <c r="CR40" s="7">
        <v>235.19</v>
      </c>
      <c r="CS40" s="8">
        <v>45772</v>
      </c>
      <c r="CT40" s="7" t="s">
        <v>1131</v>
      </c>
      <c r="CW40" s="7" t="s">
        <v>1131</v>
      </c>
      <c r="CX40" s="7" t="s">
        <v>1131</v>
      </c>
      <c r="CY40" s="7" t="s">
        <v>1131</v>
      </c>
      <c r="CZ40" s="7" t="s">
        <v>1135</v>
      </c>
      <c r="DA40" s="7" t="s">
        <v>1134</v>
      </c>
      <c r="DB40" s="7" t="s">
        <v>1133</v>
      </c>
      <c r="DD40" s="7" t="s">
        <v>1132</v>
      </c>
      <c r="DJ40" s="7" t="s">
        <v>1130</v>
      </c>
      <c r="DK40" s="7" t="s">
        <v>1129</v>
      </c>
    </row>
    <row r="41" spans="1:115" x14ac:dyDescent="0.25">
      <c r="A41" s="7" t="s">
        <v>1149</v>
      </c>
      <c r="B41" s="7" t="s">
        <v>2181</v>
      </c>
      <c r="C41" s="7" t="s">
        <v>1031</v>
      </c>
      <c r="E41" s="7" t="s">
        <v>2180</v>
      </c>
      <c r="H41" s="7" t="s">
        <v>1145</v>
      </c>
      <c r="K41" s="7" t="s">
        <v>1144</v>
      </c>
      <c r="O41" s="8">
        <v>42156</v>
      </c>
      <c r="Y41" s="7" t="s">
        <v>1166</v>
      </c>
      <c r="AD41" s="7" t="s">
        <v>1131</v>
      </c>
      <c r="AE41" s="7" t="s">
        <v>1131</v>
      </c>
      <c r="AG41" s="7" t="s">
        <v>1131</v>
      </c>
      <c r="AH41" s="7" t="s">
        <v>1131</v>
      </c>
      <c r="AI41" s="7" t="s">
        <v>1131</v>
      </c>
      <c r="AJ41" s="7" t="s">
        <v>1136</v>
      </c>
      <c r="AP41" s="7" t="s">
        <v>1131</v>
      </c>
      <c r="AS41" s="7" t="s">
        <v>1142</v>
      </c>
      <c r="AT41" s="7" t="s">
        <v>1131</v>
      </c>
      <c r="AU41" s="7" t="s">
        <v>1141</v>
      </c>
      <c r="AW41" s="7" t="s">
        <v>1140</v>
      </c>
      <c r="AX41" s="7" t="s">
        <v>1165</v>
      </c>
      <c r="AY41" s="7" t="s">
        <v>1165</v>
      </c>
      <c r="AZ41" s="7" t="s">
        <v>1131</v>
      </c>
      <c r="BA41" s="7" t="s">
        <v>1131</v>
      </c>
      <c r="BC41" s="7" t="s">
        <v>1138</v>
      </c>
      <c r="BD41" s="7" t="s">
        <v>1195</v>
      </c>
      <c r="BE41" s="7" t="s">
        <v>1131</v>
      </c>
      <c r="BI41" s="7">
        <v>1</v>
      </c>
      <c r="BJ41" s="7">
        <v>1</v>
      </c>
      <c r="BK41" s="7" t="s">
        <v>1131</v>
      </c>
      <c r="BP41" s="7">
        <v>6.0000000000000001E-3</v>
      </c>
      <c r="BQ41" s="8">
        <v>43466</v>
      </c>
      <c r="BR41" s="7">
        <v>6.0000000000000001E-3</v>
      </c>
      <c r="BS41" s="8">
        <v>43466</v>
      </c>
      <c r="BY41" s="7" t="s">
        <v>1131</v>
      </c>
      <c r="CL41" s="7">
        <v>2025</v>
      </c>
      <c r="CM41" s="7">
        <v>110.73</v>
      </c>
      <c r="CN41" s="7">
        <v>125.91</v>
      </c>
      <c r="CO41" s="7">
        <v>98.81</v>
      </c>
      <c r="CP41" s="7">
        <v>125.15</v>
      </c>
      <c r="CR41" s="7">
        <v>140.6</v>
      </c>
      <c r="CS41" s="8">
        <v>45772</v>
      </c>
      <c r="CT41" s="7" t="s">
        <v>1131</v>
      </c>
      <c r="CV41" s="7" t="s">
        <v>1158</v>
      </c>
      <c r="CW41" s="7" t="s">
        <v>1136</v>
      </c>
      <c r="CX41" s="7" t="s">
        <v>1131</v>
      </c>
      <c r="CY41" s="7" t="s">
        <v>1136</v>
      </c>
      <c r="CZ41" s="7" t="s">
        <v>1135</v>
      </c>
      <c r="DA41" s="7" t="s">
        <v>1134</v>
      </c>
      <c r="DB41" s="7" t="s">
        <v>1133</v>
      </c>
      <c r="DD41" s="7" t="s">
        <v>1132</v>
      </c>
      <c r="DJ41" s="7" t="s">
        <v>1130</v>
      </c>
      <c r="DK41" s="7" t="s">
        <v>1129</v>
      </c>
    </row>
    <row r="42" spans="1:115" x14ac:dyDescent="0.25">
      <c r="A42" s="7" t="s">
        <v>1149</v>
      </c>
      <c r="B42" s="7" t="s">
        <v>2179</v>
      </c>
      <c r="C42" s="7" t="s">
        <v>2178</v>
      </c>
      <c r="E42" s="7" t="s">
        <v>2177</v>
      </c>
      <c r="H42" s="7" t="s">
        <v>1145</v>
      </c>
      <c r="K42" s="7" t="s">
        <v>1144</v>
      </c>
      <c r="O42" s="8">
        <v>44998</v>
      </c>
      <c r="Y42" s="7" t="s">
        <v>1143</v>
      </c>
      <c r="AD42" s="7" t="s">
        <v>1131</v>
      </c>
      <c r="AE42" s="7" t="s">
        <v>1136</v>
      </c>
      <c r="AG42" s="7" t="s">
        <v>1131</v>
      </c>
      <c r="AH42" s="7" t="s">
        <v>1131</v>
      </c>
      <c r="AI42" s="7" t="s">
        <v>1131</v>
      </c>
      <c r="AJ42" s="7" t="s">
        <v>1136</v>
      </c>
      <c r="AP42" s="7" t="s">
        <v>1131</v>
      </c>
      <c r="AS42" s="7" t="s">
        <v>1142</v>
      </c>
      <c r="AT42" s="7" t="s">
        <v>1131</v>
      </c>
      <c r="AU42" s="7" t="s">
        <v>1141</v>
      </c>
      <c r="AW42" s="7" t="s">
        <v>1140</v>
      </c>
      <c r="AX42" s="7" t="s">
        <v>1139</v>
      </c>
      <c r="AY42" s="7" t="s">
        <v>1139</v>
      </c>
      <c r="AZ42" s="7" t="s">
        <v>1131</v>
      </c>
      <c r="BA42" s="7" t="s">
        <v>1131</v>
      </c>
      <c r="BC42" s="7" t="s">
        <v>1138</v>
      </c>
      <c r="BE42" s="7" t="s">
        <v>1131</v>
      </c>
      <c r="BK42" s="7" t="s">
        <v>1131</v>
      </c>
      <c r="BP42" s="7">
        <v>6.0000000000000001E-3</v>
      </c>
      <c r="BQ42" s="8">
        <v>43466</v>
      </c>
      <c r="BR42" s="7">
        <v>6.0000000000000001E-3</v>
      </c>
      <c r="BS42" s="8">
        <v>43466</v>
      </c>
      <c r="BY42" s="7" t="s">
        <v>1136</v>
      </c>
      <c r="BZ42" s="7" t="s">
        <v>1150</v>
      </c>
      <c r="CL42" s="7">
        <v>2025</v>
      </c>
      <c r="CM42" s="7">
        <v>63.37</v>
      </c>
      <c r="CR42" s="7">
        <v>50.83</v>
      </c>
      <c r="CS42" s="8">
        <v>45772</v>
      </c>
      <c r="CT42" s="7" t="s">
        <v>1131</v>
      </c>
      <c r="CW42" s="7" t="s">
        <v>1136</v>
      </c>
      <c r="CX42" s="7" t="s">
        <v>1131</v>
      </c>
      <c r="CY42" s="7" t="s">
        <v>1131</v>
      </c>
      <c r="CZ42" s="7" t="s">
        <v>1135</v>
      </c>
      <c r="DA42" s="7" t="s">
        <v>1134</v>
      </c>
      <c r="DB42" s="7" t="s">
        <v>1133</v>
      </c>
      <c r="DC42" s="7" t="s">
        <v>1131</v>
      </c>
      <c r="DD42" s="7" t="s">
        <v>1132</v>
      </c>
      <c r="DF42" s="7" t="s">
        <v>1131</v>
      </c>
      <c r="DJ42" s="7" t="s">
        <v>1130</v>
      </c>
      <c r="DK42" s="7" t="s">
        <v>1129</v>
      </c>
    </row>
    <row r="43" spans="1:115" x14ac:dyDescent="0.25">
      <c r="A43" s="7" t="s">
        <v>1149</v>
      </c>
      <c r="B43" s="7" t="s">
        <v>2176</v>
      </c>
      <c r="C43" s="7" t="s">
        <v>2175</v>
      </c>
      <c r="E43" s="7" t="s">
        <v>2174</v>
      </c>
      <c r="H43" s="7" t="s">
        <v>1145</v>
      </c>
      <c r="K43" s="7" t="s">
        <v>1144</v>
      </c>
      <c r="O43" s="8">
        <v>42156</v>
      </c>
      <c r="R43" s="8">
        <v>42676</v>
      </c>
      <c r="V43" s="8">
        <v>42676</v>
      </c>
      <c r="Y43" s="7" t="s">
        <v>1166</v>
      </c>
      <c r="AD43" s="7" t="s">
        <v>1131</v>
      </c>
      <c r="AE43" s="7" t="s">
        <v>1131</v>
      </c>
      <c r="AG43" s="7" t="s">
        <v>1131</v>
      </c>
      <c r="AH43" s="7" t="s">
        <v>1131</v>
      </c>
      <c r="AI43" s="7" t="s">
        <v>1131</v>
      </c>
      <c r="AJ43" s="7" t="s">
        <v>1136</v>
      </c>
      <c r="AP43" s="7" t="s">
        <v>1131</v>
      </c>
      <c r="AS43" s="7" t="s">
        <v>1142</v>
      </c>
      <c r="AT43" s="7" t="s">
        <v>1131</v>
      </c>
      <c r="AU43" s="7" t="s">
        <v>1141</v>
      </c>
      <c r="AW43" s="7" t="s">
        <v>1161</v>
      </c>
      <c r="AX43" s="7" t="s">
        <v>1165</v>
      </c>
      <c r="AY43" s="7" t="s">
        <v>1165</v>
      </c>
      <c r="AZ43" s="7" t="s">
        <v>1131</v>
      </c>
      <c r="BA43" s="7" t="s">
        <v>1131</v>
      </c>
      <c r="BC43" s="7" t="s">
        <v>1138</v>
      </c>
      <c r="BE43" s="7" t="s">
        <v>1131</v>
      </c>
      <c r="BI43" s="7">
        <v>1</v>
      </c>
      <c r="BJ43" s="7">
        <v>1</v>
      </c>
      <c r="BK43" s="7" t="s">
        <v>1131</v>
      </c>
      <c r="BP43" s="7">
        <v>6.0000000000000001E-3</v>
      </c>
      <c r="BQ43" s="8">
        <v>43466</v>
      </c>
      <c r="BR43" s="7">
        <v>6.0000000000000001E-3</v>
      </c>
      <c r="BS43" s="8">
        <v>43466</v>
      </c>
      <c r="BY43" s="7" t="s">
        <v>1136</v>
      </c>
      <c r="BZ43" s="7" t="s">
        <v>1234</v>
      </c>
      <c r="CL43" s="7">
        <v>2025</v>
      </c>
      <c r="CR43" s="7">
        <v>3.5</v>
      </c>
      <c r="CS43" s="8">
        <v>42674</v>
      </c>
      <c r="CT43" s="7" t="s">
        <v>1131</v>
      </c>
      <c r="CV43" s="7" t="s">
        <v>1158</v>
      </c>
      <c r="CW43" s="7" t="s">
        <v>1131</v>
      </c>
      <c r="CX43" s="7" t="s">
        <v>1131</v>
      </c>
      <c r="CZ43" s="7" t="s">
        <v>1135</v>
      </c>
      <c r="DA43" s="7" t="s">
        <v>1134</v>
      </c>
      <c r="DJ43" s="7" t="s">
        <v>1130</v>
      </c>
      <c r="DK43" s="7" t="s">
        <v>1129</v>
      </c>
    </row>
    <row r="44" spans="1:115" x14ac:dyDescent="0.25">
      <c r="A44" s="7" t="s">
        <v>1149</v>
      </c>
      <c r="B44" s="7" t="s">
        <v>2173</v>
      </c>
      <c r="C44" s="7" t="s">
        <v>1016</v>
      </c>
      <c r="E44" s="7" t="s">
        <v>2172</v>
      </c>
      <c r="H44" s="7" t="s">
        <v>1145</v>
      </c>
      <c r="K44" s="7" t="s">
        <v>1144</v>
      </c>
      <c r="O44" s="8">
        <v>42156</v>
      </c>
      <c r="Y44" s="7" t="s">
        <v>1166</v>
      </c>
      <c r="AD44" s="7" t="s">
        <v>1131</v>
      </c>
      <c r="AE44" s="7" t="s">
        <v>1131</v>
      </c>
      <c r="AG44" s="7" t="s">
        <v>1131</v>
      </c>
      <c r="AH44" s="7" t="s">
        <v>1131</v>
      </c>
      <c r="AI44" s="7" t="s">
        <v>1131</v>
      </c>
      <c r="AJ44" s="7" t="s">
        <v>1136</v>
      </c>
      <c r="AP44" s="7" t="s">
        <v>1131</v>
      </c>
      <c r="AS44" s="7" t="s">
        <v>1142</v>
      </c>
      <c r="AT44" s="7" t="s">
        <v>1131</v>
      </c>
      <c r="AU44" s="7" t="s">
        <v>1141</v>
      </c>
      <c r="AW44" s="7" t="s">
        <v>1140</v>
      </c>
      <c r="AX44" s="7" t="s">
        <v>1215</v>
      </c>
      <c r="AY44" s="7" t="s">
        <v>1215</v>
      </c>
      <c r="AZ44" s="7" t="s">
        <v>1131</v>
      </c>
      <c r="BA44" s="7" t="s">
        <v>1131</v>
      </c>
      <c r="BC44" s="7" t="s">
        <v>1138</v>
      </c>
      <c r="BD44" s="7" t="s">
        <v>1195</v>
      </c>
      <c r="BE44" s="7" t="s">
        <v>1131</v>
      </c>
      <c r="BI44" s="7">
        <v>1</v>
      </c>
      <c r="BJ44" s="7">
        <v>1</v>
      </c>
      <c r="BK44" s="7" t="s">
        <v>1131</v>
      </c>
      <c r="BP44" s="7">
        <v>6.0000000000000001E-3</v>
      </c>
      <c r="BQ44" s="8">
        <v>43466</v>
      </c>
      <c r="BR44" s="7">
        <v>6.0000000000000001E-3</v>
      </c>
      <c r="BS44" s="8">
        <v>43466</v>
      </c>
      <c r="BY44" s="7" t="s">
        <v>1131</v>
      </c>
      <c r="CL44" s="7">
        <v>2025</v>
      </c>
      <c r="CM44" s="7">
        <v>122.3</v>
      </c>
      <c r="CN44" s="7">
        <v>120.43</v>
      </c>
      <c r="CO44" s="7">
        <v>96.75</v>
      </c>
      <c r="CP44" s="7">
        <v>103.46</v>
      </c>
      <c r="CR44" s="7">
        <v>359.1</v>
      </c>
      <c r="CS44" s="8">
        <v>45772</v>
      </c>
      <c r="CT44" s="7" t="s">
        <v>1131</v>
      </c>
      <c r="CV44" s="7" t="s">
        <v>1158</v>
      </c>
      <c r="CW44" s="7" t="s">
        <v>1136</v>
      </c>
      <c r="CX44" s="7" t="s">
        <v>1131</v>
      </c>
      <c r="CY44" s="7" t="s">
        <v>1136</v>
      </c>
      <c r="CZ44" s="7" t="s">
        <v>1135</v>
      </c>
      <c r="DA44" s="7" t="s">
        <v>1134</v>
      </c>
      <c r="DB44" s="7" t="s">
        <v>1133</v>
      </c>
      <c r="DD44" s="7" t="s">
        <v>1132</v>
      </c>
      <c r="DJ44" s="7" t="s">
        <v>1130</v>
      </c>
      <c r="DK44" s="7" t="s">
        <v>1129</v>
      </c>
    </row>
    <row r="45" spans="1:115" x14ac:dyDescent="0.25">
      <c r="A45" s="7" t="s">
        <v>1149</v>
      </c>
      <c r="B45" s="7" t="s">
        <v>2171</v>
      </c>
      <c r="C45" s="7" t="s">
        <v>1075</v>
      </c>
      <c r="E45" s="7" t="s">
        <v>2170</v>
      </c>
      <c r="H45" s="7" t="s">
        <v>1145</v>
      </c>
      <c r="K45" s="7" t="s">
        <v>1144</v>
      </c>
      <c r="O45" s="8">
        <v>42642</v>
      </c>
      <c r="Y45" s="7" t="s">
        <v>1143</v>
      </c>
      <c r="AD45" s="7" t="s">
        <v>1131</v>
      </c>
      <c r="AE45" s="7" t="s">
        <v>1131</v>
      </c>
      <c r="AG45" s="7" t="s">
        <v>1131</v>
      </c>
      <c r="AH45" s="7" t="s">
        <v>1131</v>
      </c>
      <c r="AI45" s="7" t="s">
        <v>1131</v>
      </c>
      <c r="AJ45" s="7" t="s">
        <v>1136</v>
      </c>
      <c r="AP45" s="7" t="s">
        <v>1136</v>
      </c>
      <c r="AS45" s="7" t="s">
        <v>1142</v>
      </c>
      <c r="AT45" s="7" t="s">
        <v>1131</v>
      </c>
      <c r="AU45" s="7" t="s">
        <v>1141</v>
      </c>
      <c r="AW45" s="7" t="s">
        <v>1140</v>
      </c>
      <c r="AX45" s="7" t="s">
        <v>1191</v>
      </c>
      <c r="AY45" s="7" t="s">
        <v>1191</v>
      </c>
      <c r="AZ45" s="7" t="s">
        <v>1131</v>
      </c>
      <c r="BA45" s="7" t="s">
        <v>1131</v>
      </c>
      <c r="BC45" s="7" t="s">
        <v>1138</v>
      </c>
      <c r="BD45" s="7" t="s">
        <v>1195</v>
      </c>
      <c r="BE45" s="7" t="s">
        <v>1131</v>
      </c>
      <c r="BI45" s="7">
        <v>1</v>
      </c>
      <c r="BJ45" s="7">
        <v>1</v>
      </c>
      <c r="BK45" s="7" t="s">
        <v>1131</v>
      </c>
      <c r="BP45" s="7">
        <v>6.0000000000000001E-3</v>
      </c>
      <c r="BQ45" s="8">
        <v>43466</v>
      </c>
      <c r="BR45" s="7">
        <v>6.0000000000000001E-3</v>
      </c>
      <c r="BS45" s="8">
        <v>43466</v>
      </c>
      <c r="BY45" s="7" t="s">
        <v>1131</v>
      </c>
      <c r="CL45" s="7">
        <v>2025</v>
      </c>
      <c r="CM45" s="7">
        <v>144.13</v>
      </c>
      <c r="CN45" s="7">
        <v>152.83000000000001</v>
      </c>
      <c r="CP45" s="7">
        <v>165.3</v>
      </c>
      <c r="CR45" s="7">
        <v>142.61000000000001</v>
      </c>
      <c r="CS45" s="8">
        <v>45772</v>
      </c>
      <c r="CT45" s="7" t="s">
        <v>1131</v>
      </c>
      <c r="CV45" s="7" t="s">
        <v>1158</v>
      </c>
      <c r="CW45" s="7" t="s">
        <v>1136</v>
      </c>
      <c r="CX45" s="7" t="s">
        <v>1131</v>
      </c>
      <c r="CY45" s="7" t="s">
        <v>1136</v>
      </c>
      <c r="CZ45" s="7" t="s">
        <v>1135</v>
      </c>
      <c r="DA45" s="7" t="s">
        <v>1134</v>
      </c>
      <c r="DB45" s="7" t="s">
        <v>1133</v>
      </c>
      <c r="DD45" s="7" t="s">
        <v>1132</v>
      </c>
      <c r="DJ45" s="7" t="s">
        <v>1130</v>
      </c>
      <c r="DK45" s="7" t="s">
        <v>1129</v>
      </c>
    </row>
    <row r="46" spans="1:115" x14ac:dyDescent="0.25">
      <c r="A46" s="7" t="s">
        <v>1149</v>
      </c>
      <c r="B46" s="7" t="s">
        <v>2169</v>
      </c>
      <c r="C46" s="7" t="s">
        <v>1074</v>
      </c>
      <c r="E46" s="7" t="s">
        <v>2168</v>
      </c>
      <c r="H46" s="7" t="s">
        <v>1145</v>
      </c>
      <c r="K46" s="7" t="s">
        <v>1144</v>
      </c>
      <c r="O46" s="8">
        <v>42278</v>
      </c>
      <c r="Y46" s="7" t="s">
        <v>1143</v>
      </c>
      <c r="AD46" s="7" t="s">
        <v>1131</v>
      </c>
      <c r="AE46" s="7" t="s">
        <v>1131</v>
      </c>
      <c r="AG46" s="7" t="s">
        <v>1131</v>
      </c>
      <c r="AH46" s="7" t="s">
        <v>1131</v>
      </c>
      <c r="AI46" s="7" t="s">
        <v>1131</v>
      </c>
      <c r="AJ46" s="7" t="s">
        <v>1136</v>
      </c>
      <c r="AP46" s="7" t="s">
        <v>1131</v>
      </c>
      <c r="AS46" s="7" t="s">
        <v>1142</v>
      </c>
      <c r="AT46" s="7" t="s">
        <v>1131</v>
      </c>
      <c r="AU46" s="7" t="s">
        <v>1141</v>
      </c>
      <c r="AW46" s="7" t="s">
        <v>1140</v>
      </c>
      <c r="AX46" s="7" t="s">
        <v>1191</v>
      </c>
      <c r="AY46" s="7" t="s">
        <v>1191</v>
      </c>
      <c r="AZ46" s="7" t="s">
        <v>1131</v>
      </c>
      <c r="BA46" s="7" t="s">
        <v>1131</v>
      </c>
      <c r="BC46" s="7" t="s">
        <v>1138</v>
      </c>
      <c r="BD46" s="7" t="s">
        <v>1195</v>
      </c>
      <c r="BE46" s="7" t="s">
        <v>1131</v>
      </c>
      <c r="BI46" s="7">
        <v>1</v>
      </c>
      <c r="BJ46" s="7">
        <v>1</v>
      </c>
      <c r="BK46" s="7" t="s">
        <v>1131</v>
      </c>
      <c r="BP46" s="7">
        <v>6.0000000000000001E-3</v>
      </c>
      <c r="BQ46" s="8">
        <v>43466</v>
      </c>
      <c r="BR46" s="7">
        <v>6.0000000000000001E-3</v>
      </c>
      <c r="BS46" s="8">
        <v>43466</v>
      </c>
      <c r="BY46" s="7" t="s">
        <v>1131</v>
      </c>
      <c r="CL46" s="7">
        <v>2025</v>
      </c>
      <c r="CM46" s="7">
        <v>143.72999999999999</v>
      </c>
      <c r="CN46" s="7">
        <v>153.31</v>
      </c>
      <c r="CP46" s="7">
        <v>165.17</v>
      </c>
      <c r="CR46" s="7">
        <v>144.27000000000001</v>
      </c>
      <c r="CS46" s="8">
        <v>45772</v>
      </c>
      <c r="CT46" s="7" t="s">
        <v>1131</v>
      </c>
      <c r="CV46" s="7" t="s">
        <v>1158</v>
      </c>
      <c r="CW46" s="7" t="s">
        <v>1136</v>
      </c>
      <c r="CX46" s="7" t="s">
        <v>1131</v>
      </c>
      <c r="CY46" s="7" t="s">
        <v>1136</v>
      </c>
      <c r="CZ46" s="7" t="s">
        <v>1135</v>
      </c>
      <c r="DA46" s="7" t="s">
        <v>1134</v>
      </c>
      <c r="DB46" s="7" t="s">
        <v>1133</v>
      </c>
      <c r="DD46" s="7" t="s">
        <v>1132</v>
      </c>
      <c r="DJ46" s="7" t="s">
        <v>1130</v>
      </c>
      <c r="DK46" s="7" t="s">
        <v>1129</v>
      </c>
    </row>
    <row r="47" spans="1:115" x14ac:dyDescent="0.25">
      <c r="A47" s="7" t="s">
        <v>1149</v>
      </c>
      <c r="B47" s="7" t="s">
        <v>2167</v>
      </c>
      <c r="C47" s="7" t="s">
        <v>987</v>
      </c>
      <c r="E47" s="7" t="s">
        <v>2166</v>
      </c>
      <c r="H47" s="7" t="s">
        <v>1145</v>
      </c>
      <c r="K47" s="7" t="s">
        <v>1144</v>
      </c>
      <c r="O47" s="8">
        <v>42156</v>
      </c>
      <c r="Y47" s="7" t="s">
        <v>1166</v>
      </c>
      <c r="AD47" s="7" t="s">
        <v>1131</v>
      </c>
      <c r="AE47" s="7" t="s">
        <v>1131</v>
      </c>
      <c r="AG47" s="7" t="s">
        <v>1131</v>
      </c>
      <c r="AH47" s="7" t="s">
        <v>1131</v>
      </c>
      <c r="AI47" s="7" t="s">
        <v>1131</v>
      </c>
      <c r="AJ47" s="7" t="s">
        <v>1136</v>
      </c>
      <c r="AP47" s="7" t="s">
        <v>1131</v>
      </c>
      <c r="AS47" s="7" t="s">
        <v>1142</v>
      </c>
      <c r="AT47" s="7" t="s">
        <v>1131</v>
      </c>
      <c r="AU47" s="7" t="s">
        <v>1141</v>
      </c>
      <c r="AW47" s="7" t="s">
        <v>1140</v>
      </c>
      <c r="AX47" s="7" t="s">
        <v>1165</v>
      </c>
      <c r="AY47" s="7" t="s">
        <v>1165</v>
      </c>
      <c r="AZ47" s="7" t="s">
        <v>1131</v>
      </c>
      <c r="BA47" s="7" t="s">
        <v>1131</v>
      </c>
      <c r="BC47" s="7" t="s">
        <v>1138</v>
      </c>
      <c r="BD47" s="7" t="s">
        <v>1195</v>
      </c>
      <c r="BE47" s="7" t="s">
        <v>1131</v>
      </c>
      <c r="BI47" s="7">
        <v>1</v>
      </c>
      <c r="BJ47" s="7">
        <v>1</v>
      </c>
      <c r="BK47" s="7" t="s">
        <v>1131</v>
      </c>
      <c r="BP47" s="7">
        <v>6.0000000000000001E-3</v>
      </c>
      <c r="BQ47" s="8">
        <v>43466</v>
      </c>
      <c r="BR47" s="7">
        <v>6.0000000000000001E-3</v>
      </c>
      <c r="BS47" s="8">
        <v>43466</v>
      </c>
      <c r="BY47" s="7" t="s">
        <v>1131</v>
      </c>
      <c r="CL47" s="7">
        <v>2025</v>
      </c>
      <c r="CM47" s="7">
        <v>177.01</v>
      </c>
      <c r="CN47" s="7">
        <v>53.37</v>
      </c>
      <c r="CO47" s="7">
        <v>73.09</v>
      </c>
      <c r="CP47" s="7">
        <v>66.98</v>
      </c>
      <c r="CR47" s="7">
        <v>20.73</v>
      </c>
      <c r="CS47" s="8">
        <v>45772</v>
      </c>
      <c r="CT47" s="7" t="s">
        <v>1131</v>
      </c>
      <c r="CV47" s="7" t="s">
        <v>1158</v>
      </c>
      <c r="CW47" s="7" t="s">
        <v>1136</v>
      </c>
      <c r="CX47" s="7" t="s">
        <v>1131</v>
      </c>
      <c r="CY47" s="7" t="s">
        <v>1136</v>
      </c>
      <c r="CZ47" s="7" t="s">
        <v>1135</v>
      </c>
      <c r="DA47" s="7" t="s">
        <v>1134</v>
      </c>
      <c r="DB47" s="7" t="s">
        <v>1133</v>
      </c>
      <c r="DD47" s="7" t="s">
        <v>1132</v>
      </c>
      <c r="DJ47" s="7" t="s">
        <v>1130</v>
      </c>
      <c r="DK47" s="7" t="s">
        <v>1129</v>
      </c>
    </row>
    <row r="48" spans="1:115" x14ac:dyDescent="0.25">
      <c r="A48" s="7" t="s">
        <v>1149</v>
      </c>
      <c r="B48" s="7" t="s">
        <v>2165</v>
      </c>
      <c r="C48" s="7" t="s">
        <v>2164</v>
      </c>
      <c r="E48" s="7" t="s">
        <v>2163</v>
      </c>
      <c r="H48" s="7" t="s">
        <v>1145</v>
      </c>
      <c r="K48" s="7" t="s">
        <v>1144</v>
      </c>
      <c r="O48" s="8">
        <v>43811</v>
      </c>
      <c r="R48" s="8">
        <v>44699</v>
      </c>
      <c r="S48" s="8">
        <v>44699</v>
      </c>
      <c r="T48" s="8">
        <v>44699</v>
      </c>
      <c r="W48" s="7" t="s">
        <v>1250</v>
      </c>
      <c r="Y48" s="7" t="s">
        <v>1166</v>
      </c>
      <c r="AD48" s="7" t="s">
        <v>1131</v>
      </c>
      <c r="AE48" s="7" t="s">
        <v>1131</v>
      </c>
      <c r="AG48" s="7" t="s">
        <v>1131</v>
      </c>
      <c r="AH48" s="7" t="s">
        <v>1131</v>
      </c>
      <c r="AI48" s="7" t="s">
        <v>1131</v>
      </c>
      <c r="AJ48" s="7" t="s">
        <v>1136</v>
      </c>
      <c r="AP48" s="7" t="s">
        <v>1131</v>
      </c>
      <c r="AS48" s="7" t="s">
        <v>1142</v>
      </c>
      <c r="AT48" s="7" t="s">
        <v>1131</v>
      </c>
      <c r="AU48" s="7" t="s">
        <v>1141</v>
      </c>
      <c r="AW48" s="7" t="s">
        <v>1140</v>
      </c>
      <c r="AX48" s="7" t="s">
        <v>1316</v>
      </c>
      <c r="AY48" s="7" t="s">
        <v>1316</v>
      </c>
      <c r="AZ48" s="7" t="s">
        <v>1131</v>
      </c>
      <c r="BA48" s="7" t="s">
        <v>1131</v>
      </c>
      <c r="BC48" s="7" t="s">
        <v>1138</v>
      </c>
      <c r="BD48" s="7" t="s">
        <v>1198</v>
      </c>
      <c r="BE48" s="7" t="s">
        <v>1131</v>
      </c>
      <c r="BI48" s="7">
        <v>1</v>
      </c>
      <c r="BJ48" s="7">
        <v>1</v>
      </c>
      <c r="BK48" s="7" t="s">
        <v>1131</v>
      </c>
      <c r="BP48" s="7">
        <v>6.0000000000000001E-3</v>
      </c>
      <c r="BQ48" s="8">
        <v>43466</v>
      </c>
      <c r="BR48" s="7">
        <v>6.0000000000000001E-3</v>
      </c>
      <c r="BS48" s="8">
        <v>43466</v>
      </c>
      <c r="BY48" s="7" t="s">
        <v>1131</v>
      </c>
      <c r="CL48" s="7">
        <v>2025</v>
      </c>
      <c r="CM48" s="7">
        <v>105.12</v>
      </c>
      <c r="CN48" s="7">
        <v>133.63999999999999</v>
      </c>
      <c r="CO48" s="7">
        <v>81.41</v>
      </c>
      <c r="CP48" s="7">
        <v>100.13</v>
      </c>
      <c r="CR48" s="7">
        <v>70</v>
      </c>
      <c r="CS48" s="8">
        <v>45772</v>
      </c>
      <c r="CT48" s="7" t="s">
        <v>1131</v>
      </c>
      <c r="CW48" s="7" t="s">
        <v>1136</v>
      </c>
      <c r="CX48" s="7" t="s">
        <v>1131</v>
      </c>
      <c r="CY48" s="7" t="s">
        <v>1136</v>
      </c>
      <c r="CZ48" s="7" t="s">
        <v>1135</v>
      </c>
      <c r="DA48" s="7" t="s">
        <v>1134</v>
      </c>
      <c r="DB48" s="7" t="s">
        <v>1133</v>
      </c>
      <c r="DD48" s="7" t="s">
        <v>1132</v>
      </c>
      <c r="DJ48" s="7" t="s">
        <v>1130</v>
      </c>
      <c r="DK48" s="7" t="s">
        <v>1129</v>
      </c>
    </row>
    <row r="49" spans="1:115" x14ac:dyDescent="0.25">
      <c r="A49" s="7" t="s">
        <v>1149</v>
      </c>
      <c r="B49" s="7" t="s">
        <v>2162</v>
      </c>
      <c r="C49" s="7" t="s">
        <v>1076</v>
      </c>
      <c r="E49" s="7" t="s">
        <v>2161</v>
      </c>
      <c r="H49" s="7" t="s">
        <v>1145</v>
      </c>
      <c r="K49" s="7" t="s">
        <v>1144</v>
      </c>
      <c r="O49" s="8">
        <v>42186</v>
      </c>
      <c r="Y49" s="7" t="s">
        <v>1143</v>
      </c>
      <c r="AD49" s="7" t="s">
        <v>1131</v>
      </c>
      <c r="AE49" s="7" t="s">
        <v>1131</v>
      </c>
      <c r="AG49" s="7" t="s">
        <v>1131</v>
      </c>
      <c r="AH49" s="7" t="s">
        <v>1131</v>
      </c>
      <c r="AI49" s="7" t="s">
        <v>1131</v>
      </c>
      <c r="AJ49" s="7" t="s">
        <v>1136</v>
      </c>
      <c r="AP49" s="7" t="s">
        <v>1131</v>
      </c>
      <c r="AS49" s="7" t="s">
        <v>1142</v>
      </c>
      <c r="AT49" s="7" t="s">
        <v>1131</v>
      </c>
      <c r="AU49" s="7" t="s">
        <v>1141</v>
      </c>
      <c r="AW49" s="7" t="s">
        <v>1140</v>
      </c>
      <c r="AX49" s="7" t="s">
        <v>1191</v>
      </c>
      <c r="AY49" s="7" t="s">
        <v>1191</v>
      </c>
      <c r="AZ49" s="7" t="s">
        <v>1131</v>
      </c>
      <c r="BA49" s="7" t="s">
        <v>1131</v>
      </c>
      <c r="BC49" s="7" t="s">
        <v>1138</v>
      </c>
      <c r="BD49" s="7" t="s">
        <v>1195</v>
      </c>
      <c r="BE49" s="7" t="s">
        <v>1131</v>
      </c>
      <c r="BI49" s="7">
        <v>1</v>
      </c>
      <c r="BJ49" s="7">
        <v>1</v>
      </c>
      <c r="BK49" s="7" t="s">
        <v>1131</v>
      </c>
      <c r="BP49" s="7">
        <v>6.0000000000000001E-3</v>
      </c>
      <c r="BQ49" s="8">
        <v>43466</v>
      </c>
      <c r="BR49" s="7">
        <v>6.0000000000000001E-3</v>
      </c>
      <c r="BS49" s="8">
        <v>43466</v>
      </c>
      <c r="BY49" s="7" t="s">
        <v>1131</v>
      </c>
      <c r="CL49" s="7">
        <v>2025</v>
      </c>
      <c r="CM49" s="7">
        <v>153.59</v>
      </c>
      <c r="CN49" s="7">
        <v>174.58</v>
      </c>
      <c r="CP49" s="7">
        <v>102.38</v>
      </c>
      <c r="CR49" s="7">
        <v>166.41</v>
      </c>
      <c r="CS49" s="8">
        <v>45772</v>
      </c>
      <c r="CT49" s="7" t="s">
        <v>1131</v>
      </c>
      <c r="CV49" s="7" t="s">
        <v>1158</v>
      </c>
      <c r="CW49" s="7" t="s">
        <v>1136</v>
      </c>
      <c r="CX49" s="7" t="s">
        <v>1131</v>
      </c>
      <c r="CY49" s="7" t="s">
        <v>1136</v>
      </c>
      <c r="CZ49" s="7" t="s">
        <v>1135</v>
      </c>
      <c r="DA49" s="7" t="s">
        <v>1134</v>
      </c>
      <c r="DB49" s="7" t="s">
        <v>1133</v>
      </c>
      <c r="DD49" s="7" t="s">
        <v>1132</v>
      </c>
      <c r="DJ49" s="7" t="s">
        <v>1130</v>
      </c>
      <c r="DK49" s="7" t="s">
        <v>1129</v>
      </c>
    </row>
    <row r="50" spans="1:115" x14ac:dyDescent="0.25">
      <c r="A50" s="7" t="s">
        <v>1149</v>
      </c>
      <c r="B50" s="7" t="s">
        <v>2160</v>
      </c>
      <c r="C50" s="7" t="s">
        <v>2159</v>
      </c>
      <c r="E50" s="7" t="s">
        <v>2158</v>
      </c>
      <c r="H50" s="7" t="s">
        <v>1145</v>
      </c>
      <c r="K50" s="7" t="s">
        <v>1144</v>
      </c>
      <c r="O50" s="8">
        <v>45531</v>
      </c>
      <c r="Y50" s="7" t="s">
        <v>1143</v>
      </c>
      <c r="AD50" s="7" t="s">
        <v>1131</v>
      </c>
      <c r="AE50" s="7" t="s">
        <v>1131</v>
      </c>
      <c r="AG50" s="7" t="s">
        <v>1131</v>
      </c>
      <c r="AH50" s="7" t="s">
        <v>1131</v>
      </c>
      <c r="AI50" s="7" t="s">
        <v>1131</v>
      </c>
      <c r="AJ50" s="7" t="s">
        <v>1136</v>
      </c>
      <c r="AP50" s="7" t="s">
        <v>1131</v>
      </c>
      <c r="AS50" s="7" t="s">
        <v>1142</v>
      </c>
      <c r="AT50" s="7" t="s">
        <v>1131</v>
      </c>
      <c r="AU50" s="7" t="s">
        <v>1141</v>
      </c>
      <c r="AW50" s="7" t="s">
        <v>1140</v>
      </c>
      <c r="AX50" s="7" t="s">
        <v>1139</v>
      </c>
      <c r="AY50" s="7" t="s">
        <v>1139</v>
      </c>
      <c r="AZ50" s="7" t="s">
        <v>1131</v>
      </c>
      <c r="BA50" s="7" t="s">
        <v>1131</v>
      </c>
      <c r="BC50" s="7" t="s">
        <v>1138</v>
      </c>
      <c r="BE50" s="7" t="s">
        <v>1131</v>
      </c>
      <c r="BI50" s="7">
        <v>1</v>
      </c>
      <c r="BJ50" s="7">
        <v>1</v>
      </c>
      <c r="BK50" s="7" t="s">
        <v>1131</v>
      </c>
      <c r="BP50" s="7">
        <v>6.0000000000000001E-3</v>
      </c>
      <c r="BQ50" s="8">
        <v>45531</v>
      </c>
      <c r="BR50" s="7">
        <v>6.0000000000000001E-3</v>
      </c>
      <c r="BS50" s="8">
        <v>45531</v>
      </c>
      <c r="BY50" s="7" t="s">
        <v>1136</v>
      </c>
      <c r="BZ50" s="7" t="s">
        <v>1175</v>
      </c>
      <c r="CL50" s="7">
        <v>2025</v>
      </c>
      <c r="CR50" s="7">
        <v>410.26</v>
      </c>
      <c r="CS50" s="8">
        <v>45772</v>
      </c>
      <c r="CT50" s="7" t="s">
        <v>1131</v>
      </c>
      <c r="CW50" s="7" t="s">
        <v>1136</v>
      </c>
      <c r="CX50" s="7" t="s">
        <v>1131</v>
      </c>
      <c r="CY50" s="7" t="s">
        <v>1136</v>
      </c>
      <c r="CZ50" s="7" t="s">
        <v>1135</v>
      </c>
      <c r="DA50" s="7" t="s">
        <v>1134</v>
      </c>
      <c r="DB50" s="7" t="s">
        <v>1133</v>
      </c>
      <c r="DC50" s="7" t="s">
        <v>1131</v>
      </c>
      <c r="DD50" s="7" t="s">
        <v>1132</v>
      </c>
      <c r="DF50" s="7" t="s">
        <v>1131</v>
      </c>
      <c r="DJ50" s="7" t="s">
        <v>1130</v>
      </c>
      <c r="DK50" s="7" t="s">
        <v>1129</v>
      </c>
    </row>
    <row r="51" spans="1:115" x14ac:dyDescent="0.25">
      <c r="A51" s="7" t="s">
        <v>1149</v>
      </c>
      <c r="B51" s="7" t="s">
        <v>2157</v>
      </c>
      <c r="C51" s="7" t="s">
        <v>2156</v>
      </c>
      <c r="E51" s="7" t="s">
        <v>2155</v>
      </c>
      <c r="H51" s="7" t="s">
        <v>1145</v>
      </c>
      <c r="K51" s="7" t="s">
        <v>1144</v>
      </c>
      <c r="O51" s="8">
        <v>45686</v>
      </c>
      <c r="Y51" s="7" t="s">
        <v>1166</v>
      </c>
      <c r="AD51" s="7" t="s">
        <v>1131</v>
      </c>
      <c r="AE51" s="7" t="s">
        <v>1131</v>
      </c>
      <c r="AG51" s="7" t="s">
        <v>1131</v>
      </c>
      <c r="AH51" s="7" t="s">
        <v>1131</v>
      </c>
      <c r="AI51" s="7" t="s">
        <v>1131</v>
      </c>
      <c r="AJ51" s="7" t="s">
        <v>1136</v>
      </c>
      <c r="AP51" s="7" t="s">
        <v>1131</v>
      </c>
      <c r="AS51" s="7" t="s">
        <v>1142</v>
      </c>
      <c r="AT51" s="7" t="s">
        <v>1131</v>
      </c>
      <c r="AU51" s="7" t="s">
        <v>1141</v>
      </c>
      <c r="AW51" s="7" t="s">
        <v>1140</v>
      </c>
      <c r="AX51" s="7" t="s">
        <v>1165</v>
      </c>
      <c r="AY51" s="7" t="s">
        <v>1165</v>
      </c>
      <c r="AZ51" s="7" t="s">
        <v>1131</v>
      </c>
      <c r="BA51" s="7" t="s">
        <v>1131</v>
      </c>
      <c r="BC51" s="7" t="s">
        <v>1138</v>
      </c>
      <c r="BE51" s="7" t="s">
        <v>1131</v>
      </c>
      <c r="BI51" s="7">
        <v>1</v>
      </c>
      <c r="BJ51" s="7">
        <v>1</v>
      </c>
      <c r="BK51" s="7" t="s">
        <v>1131</v>
      </c>
      <c r="BP51" s="7">
        <v>6.0000000000000001E-3</v>
      </c>
      <c r="BQ51" s="8">
        <v>45658</v>
      </c>
      <c r="BR51" s="7">
        <v>6.0000000000000001E-3</v>
      </c>
      <c r="BS51" s="8">
        <v>45658</v>
      </c>
      <c r="BY51" s="7" t="s">
        <v>1136</v>
      </c>
      <c r="BZ51" s="7" t="s">
        <v>1184</v>
      </c>
      <c r="CL51" s="7">
        <v>2025</v>
      </c>
      <c r="CR51" s="7">
        <v>68.95</v>
      </c>
      <c r="CS51" s="8">
        <v>45772</v>
      </c>
      <c r="CT51" s="7" t="s">
        <v>1131</v>
      </c>
      <c r="CW51" s="7" t="s">
        <v>1136</v>
      </c>
      <c r="CX51" s="7" t="s">
        <v>1131</v>
      </c>
      <c r="CY51" s="7" t="s">
        <v>1136</v>
      </c>
      <c r="CZ51" s="7" t="s">
        <v>1135</v>
      </c>
      <c r="DA51" s="7" t="s">
        <v>1134</v>
      </c>
      <c r="DB51" s="7" t="s">
        <v>1133</v>
      </c>
      <c r="DC51" s="7" t="s">
        <v>1131</v>
      </c>
      <c r="DD51" s="7" t="s">
        <v>1132</v>
      </c>
      <c r="DF51" s="7" t="s">
        <v>1131</v>
      </c>
      <c r="DJ51" s="7" t="s">
        <v>1130</v>
      </c>
      <c r="DK51" s="7" t="s">
        <v>1129</v>
      </c>
    </row>
    <row r="52" spans="1:115" x14ac:dyDescent="0.25">
      <c r="A52" s="7" t="s">
        <v>1149</v>
      </c>
      <c r="B52" s="7" t="s">
        <v>2154</v>
      </c>
      <c r="C52" s="7" t="s">
        <v>2153</v>
      </c>
      <c r="E52" s="7" t="s">
        <v>2152</v>
      </c>
      <c r="H52" s="7" t="s">
        <v>1145</v>
      </c>
      <c r="K52" s="7" t="s">
        <v>1144</v>
      </c>
      <c r="O52" s="8">
        <v>42156</v>
      </c>
      <c r="R52" s="8">
        <v>42653</v>
      </c>
      <c r="V52" s="8">
        <v>42654</v>
      </c>
      <c r="W52" s="7" t="s">
        <v>1259</v>
      </c>
      <c r="Y52" s="7" t="s">
        <v>1166</v>
      </c>
      <c r="AD52" s="7" t="s">
        <v>1131</v>
      </c>
      <c r="AE52" s="7" t="s">
        <v>1131</v>
      </c>
      <c r="AG52" s="7" t="s">
        <v>1131</v>
      </c>
      <c r="AH52" s="7" t="s">
        <v>1131</v>
      </c>
      <c r="AI52" s="7" t="s">
        <v>1131</v>
      </c>
      <c r="AJ52" s="7" t="s">
        <v>1136</v>
      </c>
      <c r="AP52" s="7" t="s">
        <v>1131</v>
      </c>
      <c r="AS52" s="7" t="s">
        <v>1142</v>
      </c>
      <c r="AT52" s="7" t="s">
        <v>1131</v>
      </c>
      <c r="AU52" s="7" t="s">
        <v>1141</v>
      </c>
      <c r="AW52" s="7" t="s">
        <v>1161</v>
      </c>
      <c r="AX52" s="7" t="s">
        <v>1290</v>
      </c>
      <c r="AY52" s="7" t="s">
        <v>1290</v>
      </c>
      <c r="AZ52" s="7" t="s">
        <v>1131</v>
      </c>
      <c r="BA52" s="7" t="s">
        <v>1131</v>
      </c>
      <c r="BC52" s="7" t="s">
        <v>1138</v>
      </c>
      <c r="BD52" s="7" t="s">
        <v>1238</v>
      </c>
      <c r="BE52" s="7" t="s">
        <v>1131</v>
      </c>
      <c r="BI52" s="7">
        <v>1</v>
      </c>
      <c r="BJ52" s="7">
        <v>1</v>
      </c>
      <c r="BK52" s="7" t="s">
        <v>1131</v>
      </c>
      <c r="BP52" s="7">
        <v>6.0000000000000001E-3</v>
      </c>
      <c r="BQ52" s="8">
        <v>43466</v>
      </c>
      <c r="BR52" s="7">
        <v>6.0000000000000001E-3</v>
      </c>
      <c r="BS52" s="8">
        <v>43466</v>
      </c>
      <c r="BY52" s="7" t="s">
        <v>1131</v>
      </c>
      <c r="CL52" s="7">
        <v>2025</v>
      </c>
      <c r="CR52" s="7">
        <v>115.85</v>
      </c>
      <c r="CS52" s="8">
        <v>42654</v>
      </c>
      <c r="CT52" s="7" t="s">
        <v>1131</v>
      </c>
      <c r="CV52" s="7" t="s">
        <v>1158</v>
      </c>
      <c r="CW52" s="7" t="s">
        <v>1131</v>
      </c>
      <c r="CX52" s="7" t="s">
        <v>1131</v>
      </c>
      <c r="CZ52" s="7" t="s">
        <v>1135</v>
      </c>
      <c r="DA52" s="7" t="s">
        <v>1134</v>
      </c>
      <c r="DJ52" s="7" t="s">
        <v>1130</v>
      </c>
      <c r="DK52" s="7" t="s">
        <v>1129</v>
      </c>
    </row>
    <row r="53" spans="1:115" x14ac:dyDescent="0.25">
      <c r="A53" s="7" t="s">
        <v>1149</v>
      </c>
      <c r="B53" s="7" t="s">
        <v>2151</v>
      </c>
      <c r="C53" s="7" t="s">
        <v>1054</v>
      </c>
      <c r="E53" s="7" t="s">
        <v>2150</v>
      </c>
      <c r="H53" s="7" t="s">
        <v>1145</v>
      </c>
      <c r="K53" s="7" t="s">
        <v>1144</v>
      </c>
      <c r="O53" s="8">
        <v>42670</v>
      </c>
      <c r="Y53" s="7" t="s">
        <v>1166</v>
      </c>
      <c r="AD53" s="7" t="s">
        <v>1131</v>
      </c>
      <c r="AE53" s="7" t="s">
        <v>1131</v>
      </c>
      <c r="AG53" s="7" t="s">
        <v>1131</v>
      </c>
      <c r="AH53" s="7" t="s">
        <v>1131</v>
      </c>
      <c r="AI53" s="7" t="s">
        <v>1131</v>
      </c>
      <c r="AJ53" s="7" t="s">
        <v>1136</v>
      </c>
      <c r="AP53" s="7" t="s">
        <v>1131</v>
      </c>
      <c r="AS53" s="7" t="s">
        <v>1142</v>
      </c>
      <c r="AT53" s="7" t="s">
        <v>1131</v>
      </c>
      <c r="AU53" s="7" t="s">
        <v>1141</v>
      </c>
      <c r="AW53" s="7" t="s">
        <v>1140</v>
      </c>
      <c r="AX53" s="7" t="s">
        <v>1290</v>
      </c>
      <c r="AY53" s="7" t="s">
        <v>1290</v>
      </c>
      <c r="AZ53" s="7" t="s">
        <v>1131</v>
      </c>
      <c r="BA53" s="7" t="s">
        <v>1131</v>
      </c>
      <c r="BC53" s="7" t="s">
        <v>1138</v>
      </c>
      <c r="BD53" s="7" t="s">
        <v>1195</v>
      </c>
      <c r="BE53" s="7" t="s">
        <v>1131</v>
      </c>
      <c r="BI53" s="7">
        <v>1</v>
      </c>
      <c r="BJ53" s="7">
        <v>1</v>
      </c>
      <c r="BK53" s="7" t="s">
        <v>1131</v>
      </c>
      <c r="BP53" s="7">
        <v>6.0000000000000001E-3</v>
      </c>
      <c r="BQ53" s="8">
        <v>43466</v>
      </c>
      <c r="BR53" s="7">
        <v>6.0000000000000001E-3</v>
      </c>
      <c r="BS53" s="8">
        <v>43466</v>
      </c>
      <c r="BY53" s="7" t="s">
        <v>1131</v>
      </c>
      <c r="CL53" s="7">
        <v>2025</v>
      </c>
      <c r="CM53" s="7">
        <v>82.59</v>
      </c>
      <c r="CN53" s="7">
        <v>103.82</v>
      </c>
      <c r="CO53" s="7">
        <v>105.83</v>
      </c>
      <c r="CP53" s="7">
        <v>93.26</v>
      </c>
      <c r="CR53" s="7">
        <v>57.32</v>
      </c>
      <c r="CS53" s="8">
        <v>45772</v>
      </c>
      <c r="CT53" s="7" t="s">
        <v>1131</v>
      </c>
      <c r="CV53" s="7" t="s">
        <v>1158</v>
      </c>
      <c r="CW53" s="7" t="s">
        <v>1136</v>
      </c>
      <c r="CX53" s="7" t="s">
        <v>1131</v>
      </c>
      <c r="CY53" s="7" t="s">
        <v>1136</v>
      </c>
      <c r="CZ53" s="7" t="s">
        <v>1135</v>
      </c>
      <c r="DA53" s="7" t="s">
        <v>1134</v>
      </c>
      <c r="DB53" s="7" t="s">
        <v>1133</v>
      </c>
      <c r="DD53" s="7" t="s">
        <v>1132</v>
      </c>
      <c r="DJ53" s="7" t="s">
        <v>1130</v>
      </c>
      <c r="DK53" s="7" t="s">
        <v>1129</v>
      </c>
    </row>
    <row r="54" spans="1:115" x14ac:dyDescent="0.25">
      <c r="A54" s="7" t="s">
        <v>1149</v>
      </c>
      <c r="B54" s="7" t="s">
        <v>2149</v>
      </c>
      <c r="C54" s="7" t="s">
        <v>2148</v>
      </c>
      <c r="E54" s="7" t="s">
        <v>2147</v>
      </c>
      <c r="H54" s="7" t="s">
        <v>1145</v>
      </c>
      <c r="K54" s="7" t="s">
        <v>1144</v>
      </c>
      <c r="O54" s="8">
        <v>45706</v>
      </c>
      <c r="Y54" s="7" t="s">
        <v>1143</v>
      </c>
      <c r="AD54" s="7" t="s">
        <v>1131</v>
      </c>
      <c r="AE54" s="7" t="s">
        <v>1131</v>
      </c>
      <c r="AG54" s="7" t="s">
        <v>1131</v>
      </c>
      <c r="AH54" s="7" t="s">
        <v>1131</v>
      </c>
      <c r="AI54" s="7" t="s">
        <v>1131</v>
      </c>
      <c r="AJ54" s="7" t="s">
        <v>1136</v>
      </c>
      <c r="AP54" s="7" t="s">
        <v>1131</v>
      </c>
      <c r="AS54" s="7" t="s">
        <v>1142</v>
      </c>
      <c r="AT54" s="7" t="s">
        <v>1131</v>
      </c>
      <c r="AU54" s="7" t="s">
        <v>1141</v>
      </c>
      <c r="AW54" s="7" t="s">
        <v>1140</v>
      </c>
      <c r="AX54" s="7" t="s">
        <v>1139</v>
      </c>
      <c r="AY54" s="7" t="s">
        <v>1139</v>
      </c>
      <c r="AZ54" s="7" t="s">
        <v>1131</v>
      </c>
      <c r="BA54" s="7" t="s">
        <v>1131</v>
      </c>
      <c r="BC54" s="7" t="s">
        <v>1138</v>
      </c>
      <c r="BE54" s="7" t="s">
        <v>1131</v>
      </c>
      <c r="BG54" s="7">
        <v>1</v>
      </c>
      <c r="BJ54" s="7">
        <v>1</v>
      </c>
      <c r="BK54" s="7" t="s">
        <v>1131</v>
      </c>
      <c r="BP54" s="7">
        <v>6.0000000000000001E-3</v>
      </c>
      <c r="BQ54" s="8">
        <v>45566</v>
      </c>
      <c r="BR54" s="7">
        <v>6.0000000000000001E-3</v>
      </c>
      <c r="BS54" s="8">
        <v>45566</v>
      </c>
      <c r="BY54" s="7" t="s">
        <v>1136</v>
      </c>
      <c r="BZ54" s="7" t="s">
        <v>1180</v>
      </c>
      <c r="CL54" s="7">
        <v>2025</v>
      </c>
      <c r="CR54" s="7">
        <v>117.46</v>
      </c>
      <c r="CS54" s="8">
        <v>45772</v>
      </c>
      <c r="CT54" s="7" t="s">
        <v>1131</v>
      </c>
      <c r="CW54" s="7" t="s">
        <v>1136</v>
      </c>
      <c r="CX54" s="7" t="s">
        <v>1131</v>
      </c>
      <c r="CY54" s="7" t="s">
        <v>1136</v>
      </c>
      <c r="CZ54" s="7" t="s">
        <v>1135</v>
      </c>
      <c r="DA54" s="7" t="s">
        <v>1134</v>
      </c>
      <c r="DB54" s="7" t="s">
        <v>1133</v>
      </c>
      <c r="DC54" s="7" t="s">
        <v>1131</v>
      </c>
      <c r="DD54" s="7" t="s">
        <v>1132</v>
      </c>
      <c r="DF54" s="7" t="s">
        <v>1136</v>
      </c>
      <c r="DJ54" s="7" t="s">
        <v>1130</v>
      </c>
      <c r="DK54" s="7" t="s">
        <v>1129</v>
      </c>
    </row>
    <row r="55" spans="1:115" x14ac:dyDescent="0.25">
      <c r="A55" s="7" t="s">
        <v>1149</v>
      </c>
      <c r="B55" s="7" t="s">
        <v>2146</v>
      </c>
      <c r="C55" s="7" t="s">
        <v>1079</v>
      </c>
      <c r="E55" s="7" t="s">
        <v>2145</v>
      </c>
      <c r="H55" s="7" t="s">
        <v>1145</v>
      </c>
      <c r="K55" s="7" t="s">
        <v>1144</v>
      </c>
      <c r="O55" s="8">
        <v>42186</v>
      </c>
      <c r="Y55" s="7" t="s">
        <v>1143</v>
      </c>
      <c r="AD55" s="7" t="s">
        <v>1131</v>
      </c>
      <c r="AE55" s="7" t="s">
        <v>1131</v>
      </c>
      <c r="AG55" s="7" t="s">
        <v>1131</v>
      </c>
      <c r="AH55" s="7" t="s">
        <v>1131</v>
      </c>
      <c r="AI55" s="7" t="s">
        <v>1131</v>
      </c>
      <c r="AJ55" s="7" t="s">
        <v>1136</v>
      </c>
      <c r="AP55" s="7" t="s">
        <v>1131</v>
      </c>
      <c r="AS55" s="7" t="s">
        <v>1142</v>
      </c>
      <c r="AT55" s="7" t="s">
        <v>1131</v>
      </c>
      <c r="AU55" s="7" t="s">
        <v>1141</v>
      </c>
      <c r="AW55" s="7" t="s">
        <v>1140</v>
      </c>
      <c r="AX55" s="7" t="s">
        <v>1191</v>
      </c>
      <c r="AY55" s="7" t="s">
        <v>1191</v>
      </c>
      <c r="AZ55" s="7" t="s">
        <v>1131</v>
      </c>
      <c r="BA55" s="7" t="s">
        <v>1131</v>
      </c>
      <c r="BC55" s="7" t="s">
        <v>1138</v>
      </c>
      <c r="BD55" s="7" t="s">
        <v>1195</v>
      </c>
      <c r="BE55" s="7" t="s">
        <v>1131</v>
      </c>
      <c r="BI55" s="7">
        <v>1</v>
      </c>
      <c r="BJ55" s="7">
        <v>1</v>
      </c>
      <c r="BK55" s="7" t="s">
        <v>1131</v>
      </c>
      <c r="BP55" s="7">
        <v>6.0000000000000001E-3</v>
      </c>
      <c r="BQ55" s="8">
        <v>43466</v>
      </c>
      <c r="BR55" s="7">
        <v>6.0000000000000001E-3</v>
      </c>
      <c r="BS55" s="8">
        <v>43466</v>
      </c>
      <c r="BY55" s="7" t="s">
        <v>1131</v>
      </c>
      <c r="CL55" s="7">
        <v>2025</v>
      </c>
      <c r="CM55" s="7">
        <v>138.34</v>
      </c>
      <c r="CN55" s="7">
        <v>143.03</v>
      </c>
      <c r="CO55" s="7">
        <v>73.17</v>
      </c>
      <c r="CP55" s="7">
        <v>133.82</v>
      </c>
      <c r="CR55" s="7">
        <v>184.27</v>
      </c>
      <c r="CS55" s="8">
        <v>45772</v>
      </c>
      <c r="CT55" s="7" t="s">
        <v>1131</v>
      </c>
      <c r="CV55" s="7" t="s">
        <v>1158</v>
      </c>
      <c r="CW55" s="7" t="s">
        <v>1136</v>
      </c>
      <c r="CX55" s="7" t="s">
        <v>1131</v>
      </c>
      <c r="CY55" s="7" t="s">
        <v>1136</v>
      </c>
      <c r="CZ55" s="7" t="s">
        <v>1135</v>
      </c>
      <c r="DA55" s="7" t="s">
        <v>1134</v>
      </c>
      <c r="DB55" s="7" t="s">
        <v>1133</v>
      </c>
      <c r="DD55" s="7" t="s">
        <v>1132</v>
      </c>
      <c r="DJ55" s="7" t="s">
        <v>1130</v>
      </c>
      <c r="DK55" s="7" t="s">
        <v>1129</v>
      </c>
    </row>
    <row r="56" spans="1:115" x14ac:dyDescent="0.25">
      <c r="A56" s="7" t="s">
        <v>1149</v>
      </c>
      <c r="B56" s="7" t="s">
        <v>2144</v>
      </c>
      <c r="C56" s="7" t="s">
        <v>2143</v>
      </c>
      <c r="E56" s="7" t="s">
        <v>2142</v>
      </c>
      <c r="H56" s="7" t="s">
        <v>1145</v>
      </c>
      <c r="K56" s="7" t="s">
        <v>1144</v>
      </c>
      <c r="O56" s="8">
        <v>43009</v>
      </c>
      <c r="Y56" s="7" t="s">
        <v>1143</v>
      </c>
      <c r="AD56" s="7" t="s">
        <v>1131</v>
      </c>
      <c r="AE56" s="7" t="s">
        <v>1131</v>
      </c>
      <c r="AG56" s="7" t="s">
        <v>1131</v>
      </c>
      <c r="AH56" s="7" t="s">
        <v>1131</v>
      </c>
      <c r="AI56" s="7" t="s">
        <v>1131</v>
      </c>
      <c r="AJ56" s="7" t="s">
        <v>1136</v>
      </c>
      <c r="AP56" s="7" t="s">
        <v>1131</v>
      </c>
      <c r="AS56" s="7" t="s">
        <v>1142</v>
      </c>
      <c r="AT56" s="7" t="s">
        <v>1131</v>
      </c>
      <c r="AU56" s="7" t="s">
        <v>1141</v>
      </c>
      <c r="AW56" s="7" t="s">
        <v>1140</v>
      </c>
      <c r="AX56" s="7" t="s">
        <v>1191</v>
      </c>
      <c r="AY56" s="7" t="s">
        <v>1191</v>
      </c>
      <c r="AZ56" s="7" t="s">
        <v>1131</v>
      </c>
      <c r="BA56" s="7" t="s">
        <v>1131</v>
      </c>
      <c r="BC56" s="7" t="s">
        <v>1138</v>
      </c>
      <c r="BE56" s="7" t="s">
        <v>1131</v>
      </c>
      <c r="BI56" s="7">
        <v>1</v>
      </c>
      <c r="BJ56" s="7">
        <v>1</v>
      </c>
      <c r="BK56" s="7" t="s">
        <v>1131</v>
      </c>
      <c r="BP56" s="7">
        <v>6.0000000000000001E-3</v>
      </c>
      <c r="BQ56" s="8">
        <v>43466</v>
      </c>
      <c r="BR56" s="7">
        <v>6.0000000000000001E-3</v>
      </c>
      <c r="BS56" s="8">
        <v>43466</v>
      </c>
      <c r="BY56" s="7" t="s">
        <v>1136</v>
      </c>
      <c r="BZ56" s="7" t="s">
        <v>2141</v>
      </c>
      <c r="CL56" s="7">
        <v>2025</v>
      </c>
      <c r="CM56" s="7">
        <v>106.73</v>
      </c>
      <c r="CN56" s="7">
        <v>160.65</v>
      </c>
      <c r="CO56" s="7">
        <v>61.88</v>
      </c>
      <c r="CP56" s="7">
        <v>182.34</v>
      </c>
      <c r="CR56" s="7">
        <v>133.44</v>
      </c>
      <c r="CS56" s="8">
        <v>45772</v>
      </c>
      <c r="CT56" s="7" t="s">
        <v>1131</v>
      </c>
      <c r="CV56" s="7" t="s">
        <v>1158</v>
      </c>
      <c r="CW56" s="7" t="s">
        <v>1136</v>
      </c>
      <c r="CX56" s="7" t="s">
        <v>1131</v>
      </c>
      <c r="CY56" s="7" t="s">
        <v>1131</v>
      </c>
      <c r="CZ56" s="7" t="s">
        <v>1135</v>
      </c>
      <c r="DA56" s="7" t="s">
        <v>1134</v>
      </c>
      <c r="DB56" s="7" t="s">
        <v>1133</v>
      </c>
      <c r="DD56" s="7" t="s">
        <v>1132</v>
      </c>
      <c r="DJ56" s="7" t="s">
        <v>1130</v>
      </c>
      <c r="DK56" s="7" t="s">
        <v>1129</v>
      </c>
    </row>
    <row r="57" spans="1:115" x14ac:dyDescent="0.25">
      <c r="A57" s="7" t="s">
        <v>1149</v>
      </c>
      <c r="B57" s="7" t="s">
        <v>2140</v>
      </c>
      <c r="C57" s="7" t="s">
        <v>1023</v>
      </c>
      <c r="E57" s="7" t="s">
        <v>2139</v>
      </c>
      <c r="H57" s="7" t="s">
        <v>1145</v>
      </c>
      <c r="K57" s="7" t="s">
        <v>1144</v>
      </c>
      <c r="O57" s="8">
        <v>42873</v>
      </c>
      <c r="Y57" s="7" t="s">
        <v>1166</v>
      </c>
      <c r="AD57" s="7" t="s">
        <v>1131</v>
      </c>
      <c r="AE57" s="7" t="s">
        <v>1131</v>
      </c>
      <c r="AG57" s="7" t="s">
        <v>1131</v>
      </c>
      <c r="AH57" s="7" t="s">
        <v>1131</v>
      </c>
      <c r="AI57" s="7" t="s">
        <v>1131</v>
      </c>
      <c r="AJ57" s="7" t="s">
        <v>1136</v>
      </c>
      <c r="AP57" s="7" t="s">
        <v>1131</v>
      </c>
      <c r="AS57" s="7" t="s">
        <v>1142</v>
      </c>
      <c r="AT57" s="7" t="s">
        <v>1131</v>
      </c>
      <c r="AU57" s="7" t="s">
        <v>1141</v>
      </c>
      <c r="AW57" s="7" t="s">
        <v>1140</v>
      </c>
      <c r="AX57" s="7" t="s">
        <v>1176</v>
      </c>
      <c r="AY57" s="7" t="s">
        <v>1176</v>
      </c>
      <c r="AZ57" s="7" t="s">
        <v>1131</v>
      </c>
      <c r="BA57" s="7" t="s">
        <v>1131</v>
      </c>
      <c r="BC57" s="7" t="s">
        <v>1138</v>
      </c>
      <c r="BD57" s="7" t="s">
        <v>1195</v>
      </c>
      <c r="BE57" s="7" t="s">
        <v>1131</v>
      </c>
      <c r="BK57" s="7" t="s">
        <v>1131</v>
      </c>
      <c r="BP57" s="7">
        <v>6.0000000000000001E-3</v>
      </c>
      <c r="BQ57" s="8">
        <v>43466</v>
      </c>
      <c r="BR57" s="7">
        <v>6.0000000000000001E-3</v>
      </c>
      <c r="BS57" s="8">
        <v>43466</v>
      </c>
      <c r="BY57" s="7" t="s">
        <v>1131</v>
      </c>
      <c r="CL57" s="7">
        <v>2025</v>
      </c>
      <c r="CM57" s="7">
        <v>87.34</v>
      </c>
      <c r="CN57" s="7">
        <v>104.48</v>
      </c>
      <c r="CO57" s="7">
        <v>87.32</v>
      </c>
      <c r="CP57" s="7">
        <v>149.1</v>
      </c>
      <c r="CR57" s="7">
        <v>25.96</v>
      </c>
      <c r="CS57" s="8">
        <v>45772</v>
      </c>
      <c r="CT57" s="7" t="s">
        <v>1131</v>
      </c>
      <c r="CV57" s="7" t="s">
        <v>1158</v>
      </c>
      <c r="CW57" s="7" t="s">
        <v>1136</v>
      </c>
      <c r="CX57" s="7" t="s">
        <v>1131</v>
      </c>
      <c r="CY57" s="7" t="s">
        <v>1136</v>
      </c>
      <c r="CZ57" s="7" t="s">
        <v>1135</v>
      </c>
      <c r="DA57" s="7" t="s">
        <v>1134</v>
      </c>
      <c r="DB57" s="7" t="s">
        <v>1133</v>
      </c>
      <c r="DD57" s="7" t="s">
        <v>1132</v>
      </c>
      <c r="DJ57" s="7" t="s">
        <v>1130</v>
      </c>
      <c r="DK57" s="7" t="s">
        <v>1129</v>
      </c>
    </row>
    <row r="58" spans="1:115" x14ac:dyDescent="0.25">
      <c r="A58" s="7" t="s">
        <v>1149</v>
      </c>
      <c r="B58" s="7" t="s">
        <v>2138</v>
      </c>
      <c r="C58" s="7" t="s">
        <v>2137</v>
      </c>
      <c r="E58" s="7" t="s">
        <v>2136</v>
      </c>
      <c r="H58" s="7" t="s">
        <v>1145</v>
      </c>
      <c r="K58" s="7" t="s">
        <v>1144</v>
      </c>
      <c r="O58" s="8">
        <v>42156</v>
      </c>
      <c r="R58" s="8">
        <v>42872</v>
      </c>
      <c r="V58" s="8">
        <v>42872</v>
      </c>
      <c r="W58" s="7" t="s">
        <v>2135</v>
      </c>
      <c r="Y58" s="7" t="s">
        <v>1166</v>
      </c>
      <c r="AD58" s="7" t="s">
        <v>1131</v>
      </c>
      <c r="AE58" s="7" t="s">
        <v>1131</v>
      </c>
      <c r="AG58" s="7" t="s">
        <v>1131</v>
      </c>
      <c r="AH58" s="7" t="s">
        <v>1131</v>
      </c>
      <c r="AI58" s="7" t="s">
        <v>1131</v>
      </c>
      <c r="AJ58" s="7" t="s">
        <v>1136</v>
      </c>
      <c r="AP58" s="7" t="s">
        <v>1131</v>
      </c>
      <c r="AS58" s="7" t="s">
        <v>1142</v>
      </c>
      <c r="AT58" s="7" t="s">
        <v>1131</v>
      </c>
      <c r="AU58" s="7" t="s">
        <v>1141</v>
      </c>
      <c r="AW58" s="7" t="s">
        <v>1161</v>
      </c>
      <c r="AX58" s="7" t="s">
        <v>1176</v>
      </c>
      <c r="AY58" s="7" t="s">
        <v>1176</v>
      </c>
      <c r="AZ58" s="7" t="s">
        <v>1131</v>
      </c>
      <c r="BA58" s="7" t="s">
        <v>1131</v>
      </c>
      <c r="BC58" s="7" t="s">
        <v>1138</v>
      </c>
      <c r="BD58" s="7" t="s">
        <v>1164</v>
      </c>
      <c r="BE58" s="7" t="s">
        <v>1131</v>
      </c>
      <c r="BI58" s="7">
        <v>1</v>
      </c>
      <c r="BJ58" s="7">
        <v>1</v>
      </c>
      <c r="BK58" s="7" t="s">
        <v>1131</v>
      </c>
      <c r="BP58" s="7">
        <v>6.0000000000000001E-3</v>
      </c>
      <c r="BQ58" s="8">
        <v>43466</v>
      </c>
      <c r="BR58" s="7">
        <v>6.0000000000000001E-3</v>
      </c>
      <c r="BS58" s="8">
        <v>43466</v>
      </c>
      <c r="BY58" s="7" t="s">
        <v>1131</v>
      </c>
      <c r="CL58" s="7">
        <v>2025</v>
      </c>
      <c r="CR58" s="7">
        <v>9.93</v>
      </c>
      <c r="CS58" s="8">
        <v>43117</v>
      </c>
      <c r="CT58" s="7" t="s">
        <v>1131</v>
      </c>
      <c r="CV58" s="7" t="s">
        <v>1158</v>
      </c>
      <c r="CW58" s="7" t="s">
        <v>1131</v>
      </c>
      <c r="CX58" s="7" t="s">
        <v>1131</v>
      </c>
      <c r="CZ58" s="7" t="s">
        <v>1135</v>
      </c>
      <c r="DA58" s="7" t="s">
        <v>1134</v>
      </c>
      <c r="DJ58" s="7" t="s">
        <v>1130</v>
      </c>
      <c r="DK58" s="7" t="s">
        <v>1129</v>
      </c>
    </row>
    <row r="59" spans="1:115" x14ac:dyDescent="0.25">
      <c r="A59" s="7" t="s">
        <v>1149</v>
      </c>
      <c r="B59" s="7" t="s">
        <v>2134</v>
      </c>
      <c r="C59" s="7" t="s">
        <v>1007</v>
      </c>
      <c r="E59" s="7" t="s">
        <v>2133</v>
      </c>
      <c r="H59" s="7" t="s">
        <v>1145</v>
      </c>
      <c r="K59" s="7" t="s">
        <v>1144</v>
      </c>
      <c r="O59" s="8">
        <v>42156</v>
      </c>
      <c r="Y59" s="7" t="s">
        <v>1166</v>
      </c>
      <c r="AD59" s="7" t="s">
        <v>1131</v>
      </c>
      <c r="AE59" s="7" t="s">
        <v>1131</v>
      </c>
      <c r="AG59" s="7" t="s">
        <v>1131</v>
      </c>
      <c r="AH59" s="7" t="s">
        <v>1131</v>
      </c>
      <c r="AI59" s="7" t="s">
        <v>1131</v>
      </c>
      <c r="AJ59" s="7" t="s">
        <v>1136</v>
      </c>
      <c r="AP59" s="7" t="s">
        <v>1131</v>
      </c>
      <c r="AS59" s="7" t="s">
        <v>1142</v>
      </c>
      <c r="AT59" s="7" t="s">
        <v>1131</v>
      </c>
      <c r="AU59" s="7" t="s">
        <v>1141</v>
      </c>
      <c r="AW59" s="7" t="s">
        <v>1140</v>
      </c>
      <c r="AX59" s="7" t="s">
        <v>1165</v>
      </c>
      <c r="AY59" s="7" t="s">
        <v>1165</v>
      </c>
      <c r="AZ59" s="7" t="s">
        <v>1131</v>
      </c>
      <c r="BA59" s="7" t="s">
        <v>1131</v>
      </c>
      <c r="BC59" s="7" t="s">
        <v>1138</v>
      </c>
      <c r="BD59" s="7" t="s">
        <v>1195</v>
      </c>
      <c r="BE59" s="7" t="s">
        <v>1131</v>
      </c>
      <c r="BI59" s="7">
        <v>1</v>
      </c>
      <c r="BJ59" s="7">
        <v>1</v>
      </c>
      <c r="BK59" s="7" t="s">
        <v>1131</v>
      </c>
      <c r="BP59" s="7">
        <v>6.0000000000000001E-3</v>
      </c>
      <c r="BQ59" s="8">
        <v>43466</v>
      </c>
      <c r="BR59" s="7">
        <v>6.0000000000000001E-3</v>
      </c>
      <c r="BS59" s="8">
        <v>43466</v>
      </c>
      <c r="BY59" s="7" t="s">
        <v>1131</v>
      </c>
      <c r="CL59" s="7">
        <v>2025</v>
      </c>
      <c r="CM59" s="7">
        <v>71.41</v>
      </c>
      <c r="CN59" s="7">
        <v>122.79</v>
      </c>
      <c r="CO59" s="7">
        <v>67.73</v>
      </c>
      <c r="CP59" s="7">
        <v>132.46</v>
      </c>
      <c r="CR59" s="7">
        <v>66</v>
      </c>
      <c r="CS59" s="8">
        <v>45772</v>
      </c>
      <c r="CT59" s="7" t="s">
        <v>1131</v>
      </c>
      <c r="CV59" s="7" t="s">
        <v>1158</v>
      </c>
      <c r="CW59" s="7" t="s">
        <v>1136</v>
      </c>
      <c r="CX59" s="7" t="s">
        <v>1131</v>
      </c>
      <c r="CY59" s="7" t="s">
        <v>1136</v>
      </c>
      <c r="CZ59" s="7" t="s">
        <v>1135</v>
      </c>
      <c r="DA59" s="7" t="s">
        <v>1134</v>
      </c>
      <c r="DB59" s="7" t="s">
        <v>1133</v>
      </c>
      <c r="DD59" s="7" t="s">
        <v>1132</v>
      </c>
      <c r="DJ59" s="7" t="s">
        <v>1130</v>
      </c>
      <c r="DK59" s="7" t="s">
        <v>1129</v>
      </c>
    </row>
    <row r="60" spans="1:115" x14ac:dyDescent="0.25">
      <c r="A60" s="7" t="s">
        <v>1149</v>
      </c>
      <c r="B60" s="7" t="s">
        <v>2132</v>
      </c>
      <c r="C60" s="7" t="s">
        <v>2131</v>
      </c>
      <c r="E60" s="7" t="s">
        <v>2130</v>
      </c>
      <c r="H60" s="7" t="s">
        <v>1145</v>
      </c>
      <c r="K60" s="7" t="s">
        <v>1144</v>
      </c>
      <c r="O60" s="8">
        <v>44167</v>
      </c>
      <c r="Y60" s="7" t="s">
        <v>1219</v>
      </c>
      <c r="AD60" s="7" t="s">
        <v>1131</v>
      </c>
      <c r="AE60" s="7" t="s">
        <v>1131</v>
      </c>
      <c r="AG60" s="7" t="s">
        <v>1131</v>
      </c>
      <c r="AH60" s="7" t="s">
        <v>1131</v>
      </c>
      <c r="AI60" s="7" t="s">
        <v>1131</v>
      </c>
      <c r="AJ60" s="7" t="s">
        <v>1136</v>
      </c>
      <c r="AP60" s="7" t="s">
        <v>1131</v>
      </c>
      <c r="AS60" s="7" t="s">
        <v>1142</v>
      </c>
      <c r="AT60" s="7" t="s">
        <v>1131</v>
      </c>
      <c r="AU60" s="7" t="s">
        <v>1141</v>
      </c>
      <c r="AW60" s="7" t="s">
        <v>1140</v>
      </c>
      <c r="AX60" s="7" t="s">
        <v>1218</v>
      </c>
      <c r="AY60" s="7" t="s">
        <v>1218</v>
      </c>
      <c r="AZ60" s="7" t="s">
        <v>1131</v>
      </c>
      <c r="BA60" s="7" t="s">
        <v>1131</v>
      </c>
      <c r="BC60" s="7" t="s">
        <v>1138</v>
      </c>
      <c r="BE60" s="7" t="s">
        <v>1131</v>
      </c>
      <c r="BI60" s="7">
        <v>1</v>
      </c>
      <c r="BJ60" s="7">
        <v>1</v>
      </c>
      <c r="BK60" s="7" t="s">
        <v>1131</v>
      </c>
      <c r="BP60" s="7">
        <v>6.0000000000000001E-3</v>
      </c>
      <c r="BQ60" s="8">
        <v>44167</v>
      </c>
      <c r="BR60" s="7">
        <v>6.0000000000000001E-3</v>
      </c>
      <c r="BS60" s="8">
        <v>44167</v>
      </c>
      <c r="BY60" s="7" t="s">
        <v>1136</v>
      </c>
      <c r="BZ60" s="7" t="s">
        <v>1490</v>
      </c>
      <c r="CL60" s="7">
        <v>2025</v>
      </c>
      <c r="CM60" s="7">
        <v>103.51</v>
      </c>
      <c r="CN60" s="7">
        <v>96.43</v>
      </c>
      <c r="CO60" s="7">
        <v>129.27000000000001</v>
      </c>
      <c r="CP60" s="7">
        <v>118.49</v>
      </c>
      <c r="CR60" s="7">
        <v>121.91</v>
      </c>
      <c r="CS60" s="8">
        <v>45772</v>
      </c>
      <c r="CT60" s="7" t="s">
        <v>1131</v>
      </c>
      <c r="CW60" s="7" t="s">
        <v>1136</v>
      </c>
      <c r="CX60" s="7" t="s">
        <v>1131</v>
      </c>
      <c r="CY60" s="7" t="s">
        <v>1131</v>
      </c>
      <c r="CZ60" s="7" t="s">
        <v>1135</v>
      </c>
      <c r="DA60" s="7" t="s">
        <v>1134</v>
      </c>
      <c r="DB60" s="7" t="s">
        <v>1133</v>
      </c>
      <c r="DD60" s="7" t="s">
        <v>1132</v>
      </c>
      <c r="DJ60" s="7" t="s">
        <v>1130</v>
      </c>
      <c r="DK60" s="7" t="s">
        <v>1129</v>
      </c>
    </row>
    <row r="61" spans="1:115" x14ac:dyDescent="0.25">
      <c r="A61" s="7" t="s">
        <v>1149</v>
      </c>
      <c r="B61" s="7" t="s">
        <v>2129</v>
      </c>
      <c r="C61" s="7" t="s">
        <v>2128</v>
      </c>
      <c r="E61" s="7" t="s">
        <v>2127</v>
      </c>
      <c r="H61" s="7" t="s">
        <v>1145</v>
      </c>
      <c r="K61" s="7" t="s">
        <v>1144</v>
      </c>
      <c r="O61" s="8">
        <v>42156</v>
      </c>
      <c r="R61" s="8">
        <v>45112</v>
      </c>
      <c r="S61" s="8">
        <v>45112</v>
      </c>
      <c r="T61" s="8">
        <v>45112</v>
      </c>
      <c r="W61" s="7" t="s">
        <v>1461</v>
      </c>
      <c r="Y61" s="7" t="s">
        <v>1166</v>
      </c>
      <c r="AD61" s="7" t="s">
        <v>1131</v>
      </c>
      <c r="AE61" s="7" t="s">
        <v>1131</v>
      </c>
      <c r="AG61" s="7" t="s">
        <v>1131</v>
      </c>
      <c r="AH61" s="7" t="s">
        <v>1131</v>
      </c>
      <c r="AI61" s="7" t="s">
        <v>1131</v>
      </c>
      <c r="AJ61" s="7" t="s">
        <v>1136</v>
      </c>
      <c r="AP61" s="7" t="s">
        <v>1131</v>
      </c>
      <c r="AS61" s="7" t="s">
        <v>1142</v>
      </c>
      <c r="AT61" s="7" t="s">
        <v>1131</v>
      </c>
      <c r="AU61" s="7" t="s">
        <v>1141</v>
      </c>
      <c r="AW61" s="7" t="s">
        <v>1140</v>
      </c>
      <c r="AX61" s="7" t="s">
        <v>1165</v>
      </c>
      <c r="AY61" s="7" t="s">
        <v>1165</v>
      </c>
      <c r="AZ61" s="7" t="s">
        <v>1131</v>
      </c>
      <c r="BA61" s="7" t="s">
        <v>1131</v>
      </c>
      <c r="BC61" s="7" t="s">
        <v>1138</v>
      </c>
      <c r="BD61" s="7" t="s">
        <v>1198</v>
      </c>
      <c r="BE61" s="7" t="s">
        <v>1131</v>
      </c>
      <c r="BI61" s="7">
        <v>1</v>
      </c>
      <c r="BJ61" s="7">
        <v>1</v>
      </c>
      <c r="BK61" s="7" t="s">
        <v>1131</v>
      </c>
      <c r="BP61" s="7">
        <v>6.0000000000000001E-3</v>
      </c>
      <c r="BQ61" s="8">
        <v>43466</v>
      </c>
      <c r="BR61" s="7">
        <v>6.0000000000000001E-3</v>
      </c>
      <c r="BS61" s="8">
        <v>43466</v>
      </c>
      <c r="BY61" s="7" t="s">
        <v>1131</v>
      </c>
      <c r="CL61" s="7">
        <v>2025</v>
      </c>
      <c r="CM61" s="7">
        <v>0</v>
      </c>
      <c r="CN61" s="7">
        <v>78.25</v>
      </c>
      <c r="CO61" s="7">
        <v>24.1</v>
      </c>
      <c r="CP61" s="7">
        <v>50</v>
      </c>
      <c r="CR61" s="7">
        <v>37.200000000000003</v>
      </c>
      <c r="CS61" s="8">
        <v>45772</v>
      </c>
      <c r="CT61" s="7" t="s">
        <v>1131</v>
      </c>
      <c r="CV61" s="7" t="s">
        <v>1158</v>
      </c>
      <c r="CW61" s="7" t="s">
        <v>1136</v>
      </c>
      <c r="CX61" s="7" t="s">
        <v>1131</v>
      </c>
      <c r="CY61" s="7" t="s">
        <v>1136</v>
      </c>
      <c r="CZ61" s="7" t="s">
        <v>1135</v>
      </c>
      <c r="DA61" s="7" t="s">
        <v>1134</v>
      </c>
      <c r="DB61" s="7" t="s">
        <v>1133</v>
      </c>
      <c r="DD61" s="7" t="s">
        <v>1132</v>
      </c>
      <c r="DJ61" s="7" t="s">
        <v>1130</v>
      </c>
      <c r="DK61" s="7" t="s">
        <v>1129</v>
      </c>
    </row>
    <row r="62" spans="1:115" x14ac:dyDescent="0.25">
      <c r="A62" s="7" t="s">
        <v>1149</v>
      </c>
      <c r="B62" s="7" t="s">
        <v>2126</v>
      </c>
      <c r="C62" s="7" t="s">
        <v>1121</v>
      </c>
      <c r="E62" s="7" t="s">
        <v>2125</v>
      </c>
      <c r="H62" s="7" t="s">
        <v>1145</v>
      </c>
      <c r="K62" s="7" t="s">
        <v>1144</v>
      </c>
      <c r="O62" s="8">
        <v>45754</v>
      </c>
      <c r="Y62" s="7" t="s">
        <v>1219</v>
      </c>
      <c r="AD62" s="7" t="s">
        <v>1131</v>
      </c>
      <c r="AE62" s="7" t="s">
        <v>1131</v>
      </c>
      <c r="AG62" s="7" t="s">
        <v>1131</v>
      </c>
      <c r="AH62" s="7" t="s">
        <v>1131</v>
      </c>
      <c r="AI62" s="7" t="s">
        <v>1131</v>
      </c>
      <c r="AJ62" s="7" t="s">
        <v>1136</v>
      </c>
      <c r="AP62" s="7" t="s">
        <v>1131</v>
      </c>
      <c r="AS62" s="7" t="s">
        <v>1142</v>
      </c>
      <c r="AT62" s="7" t="s">
        <v>1131</v>
      </c>
      <c r="AU62" s="7" t="s">
        <v>1141</v>
      </c>
      <c r="AW62" s="7" t="s">
        <v>1140</v>
      </c>
      <c r="AX62" s="7" t="s">
        <v>1218</v>
      </c>
      <c r="AY62" s="7" t="s">
        <v>1218</v>
      </c>
      <c r="AZ62" s="7" t="s">
        <v>1131</v>
      </c>
      <c r="BA62" s="7" t="s">
        <v>1131</v>
      </c>
      <c r="BC62" s="7" t="s">
        <v>1138</v>
      </c>
      <c r="BD62" s="7" t="s">
        <v>2124</v>
      </c>
      <c r="BE62" s="7" t="s">
        <v>1131</v>
      </c>
      <c r="BI62" s="7">
        <v>1</v>
      </c>
      <c r="BJ62" s="7">
        <v>1</v>
      </c>
      <c r="BK62" s="7" t="s">
        <v>1131</v>
      </c>
      <c r="BP62" s="7">
        <v>6.0000000000000001E-3</v>
      </c>
      <c r="BQ62" s="8">
        <v>45717</v>
      </c>
      <c r="BR62" s="7">
        <v>6.0000000000000001E-3</v>
      </c>
      <c r="BS62" s="8">
        <v>45717</v>
      </c>
      <c r="BY62" s="7" t="s">
        <v>1131</v>
      </c>
      <c r="CL62" s="7">
        <v>2025</v>
      </c>
      <c r="CR62" s="7">
        <v>19.72</v>
      </c>
      <c r="CS62" s="8">
        <v>45772</v>
      </c>
      <c r="CT62" s="7" t="s">
        <v>1131</v>
      </c>
      <c r="CW62" s="7" t="s">
        <v>1136</v>
      </c>
      <c r="CX62" s="7" t="s">
        <v>1131</v>
      </c>
      <c r="CY62" s="7" t="s">
        <v>1136</v>
      </c>
      <c r="CZ62" s="7" t="s">
        <v>1135</v>
      </c>
      <c r="DA62" s="7" t="s">
        <v>1134</v>
      </c>
      <c r="DB62" s="7" t="s">
        <v>1327</v>
      </c>
      <c r="DC62" s="7" t="s">
        <v>1131</v>
      </c>
      <c r="DD62" s="7" t="s">
        <v>1132</v>
      </c>
      <c r="DF62" s="7" t="s">
        <v>1131</v>
      </c>
      <c r="DJ62" s="7" t="s">
        <v>1130</v>
      </c>
      <c r="DK62" s="7" t="s">
        <v>1129</v>
      </c>
    </row>
    <row r="63" spans="1:115" x14ac:dyDescent="0.25">
      <c r="A63" s="7" t="s">
        <v>1149</v>
      </c>
      <c r="B63" s="7" t="s">
        <v>2123</v>
      </c>
      <c r="C63" s="7" t="s">
        <v>2122</v>
      </c>
      <c r="E63" s="7" t="s">
        <v>2121</v>
      </c>
      <c r="H63" s="7" t="s">
        <v>1145</v>
      </c>
      <c r="K63" s="7" t="s">
        <v>1144</v>
      </c>
      <c r="O63" s="8">
        <v>43109</v>
      </c>
      <c r="R63" s="8">
        <v>43474</v>
      </c>
      <c r="Y63" s="7" t="s">
        <v>2120</v>
      </c>
      <c r="AD63" s="7" t="s">
        <v>1131</v>
      </c>
      <c r="AE63" s="7" t="s">
        <v>1131</v>
      </c>
      <c r="AG63" s="7" t="s">
        <v>1131</v>
      </c>
      <c r="AH63" s="7" t="s">
        <v>1131</v>
      </c>
      <c r="AI63" s="7" t="s">
        <v>1131</v>
      </c>
      <c r="AJ63" s="7" t="s">
        <v>1131</v>
      </c>
      <c r="AP63" s="7" t="s">
        <v>1131</v>
      </c>
      <c r="AS63" s="7" t="s">
        <v>1142</v>
      </c>
      <c r="AT63" s="7" t="s">
        <v>1131</v>
      </c>
      <c r="AU63" s="7" t="s">
        <v>1141</v>
      </c>
      <c r="AW63" s="7" t="s">
        <v>1140</v>
      </c>
      <c r="AX63" s="7" t="s">
        <v>2119</v>
      </c>
      <c r="AY63" s="7" t="s">
        <v>2119</v>
      </c>
      <c r="AZ63" s="7" t="s">
        <v>1131</v>
      </c>
      <c r="BA63" s="7" t="s">
        <v>1131</v>
      </c>
      <c r="BC63" s="7" t="s">
        <v>1138</v>
      </c>
      <c r="BE63" s="7" t="s">
        <v>1131</v>
      </c>
      <c r="BI63" s="7">
        <v>1</v>
      </c>
      <c r="BK63" s="7" t="s">
        <v>1131</v>
      </c>
      <c r="BP63" s="7">
        <v>6.0000000000000001E-3</v>
      </c>
      <c r="BQ63" s="8">
        <v>43466</v>
      </c>
      <c r="BR63" s="7">
        <v>6.0000000000000001E-3</v>
      </c>
      <c r="BS63" s="8">
        <v>43466</v>
      </c>
      <c r="BY63" s="7" t="s">
        <v>1136</v>
      </c>
      <c r="BZ63" s="7" t="s">
        <v>1323</v>
      </c>
      <c r="CL63" s="7">
        <v>2025</v>
      </c>
      <c r="CM63" s="7">
        <v>91.19</v>
      </c>
      <c r="CN63" s="7">
        <v>101.74</v>
      </c>
      <c r="CO63" s="7">
        <v>96.51</v>
      </c>
      <c r="CP63" s="7">
        <v>82.93</v>
      </c>
      <c r="CR63" s="7">
        <v>16.760000000000002</v>
      </c>
      <c r="CS63" s="8">
        <v>45772</v>
      </c>
      <c r="CT63" s="7" t="s">
        <v>1131</v>
      </c>
      <c r="CV63" s="7" t="s">
        <v>1158</v>
      </c>
      <c r="CW63" s="7" t="s">
        <v>1136</v>
      </c>
      <c r="CX63" s="7" t="s">
        <v>1131</v>
      </c>
      <c r="CY63" s="7" t="s">
        <v>1131</v>
      </c>
      <c r="CZ63" s="7" t="s">
        <v>1135</v>
      </c>
      <c r="DA63" s="7" t="s">
        <v>1134</v>
      </c>
      <c r="DB63" s="7" t="s">
        <v>1133</v>
      </c>
      <c r="DD63" s="7" t="s">
        <v>1132</v>
      </c>
      <c r="DJ63" s="7" t="s">
        <v>1130</v>
      </c>
      <c r="DK63" s="7" t="s">
        <v>1129</v>
      </c>
    </row>
    <row r="64" spans="1:115" x14ac:dyDescent="0.25">
      <c r="A64" s="7" t="s">
        <v>1149</v>
      </c>
      <c r="B64" s="7" t="s">
        <v>2118</v>
      </c>
      <c r="C64" s="7" t="s">
        <v>1008</v>
      </c>
      <c r="E64" s="7" t="s">
        <v>2117</v>
      </c>
      <c r="H64" s="7" t="s">
        <v>1145</v>
      </c>
      <c r="K64" s="7" t="s">
        <v>1144</v>
      </c>
      <c r="O64" s="8">
        <v>42156</v>
      </c>
      <c r="Y64" s="7" t="s">
        <v>1166</v>
      </c>
      <c r="AD64" s="7" t="s">
        <v>1131</v>
      </c>
      <c r="AE64" s="7" t="s">
        <v>1131</v>
      </c>
      <c r="AG64" s="7" t="s">
        <v>1131</v>
      </c>
      <c r="AH64" s="7" t="s">
        <v>1131</v>
      </c>
      <c r="AI64" s="7" t="s">
        <v>1131</v>
      </c>
      <c r="AJ64" s="7" t="s">
        <v>1136</v>
      </c>
      <c r="AP64" s="7" t="s">
        <v>1131</v>
      </c>
      <c r="AS64" s="7" t="s">
        <v>1142</v>
      </c>
      <c r="AT64" s="7" t="s">
        <v>1131</v>
      </c>
      <c r="AU64" s="7" t="s">
        <v>1141</v>
      </c>
      <c r="AW64" s="7" t="s">
        <v>1140</v>
      </c>
      <c r="AX64" s="7" t="s">
        <v>1215</v>
      </c>
      <c r="AY64" s="7" t="s">
        <v>1215</v>
      </c>
      <c r="AZ64" s="7" t="s">
        <v>1131</v>
      </c>
      <c r="BA64" s="7" t="s">
        <v>1131</v>
      </c>
      <c r="BC64" s="7" t="s">
        <v>1138</v>
      </c>
      <c r="BD64" s="7" t="s">
        <v>1195</v>
      </c>
      <c r="BE64" s="7" t="s">
        <v>1131</v>
      </c>
      <c r="BI64" s="7">
        <v>1</v>
      </c>
      <c r="BJ64" s="7">
        <v>1</v>
      </c>
      <c r="BK64" s="7" t="s">
        <v>1131</v>
      </c>
      <c r="BP64" s="7">
        <v>6.0000000000000001E-3</v>
      </c>
      <c r="BQ64" s="8">
        <v>43466</v>
      </c>
      <c r="BR64" s="7">
        <v>6.0000000000000001E-3</v>
      </c>
      <c r="BS64" s="8">
        <v>43466</v>
      </c>
      <c r="BY64" s="7" t="s">
        <v>1131</v>
      </c>
      <c r="CL64" s="7">
        <v>2025</v>
      </c>
      <c r="CM64" s="7">
        <v>87.04</v>
      </c>
      <c r="CN64" s="7">
        <v>105.15</v>
      </c>
      <c r="CO64" s="7">
        <v>75.09</v>
      </c>
      <c r="CP64" s="7">
        <v>95.46</v>
      </c>
      <c r="CR64" s="7">
        <v>44.92</v>
      </c>
      <c r="CS64" s="8">
        <v>45772</v>
      </c>
      <c r="CT64" s="7" t="s">
        <v>1131</v>
      </c>
      <c r="CV64" s="7" t="s">
        <v>1158</v>
      </c>
      <c r="CW64" s="7" t="s">
        <v>1136</v>
      </c>
      <c r="CX64" s="7" t="s">
        <v>1131</v>
      </c>
      <c r="CY64" s="7" t="s">
        <v>1136</v>
      </c>
      <c r="CZ64" s="7" t="s">
        <v>1135</v>
      </c>
      <c r="DA64" s="7" t="s">
        <v>1134</v>
      </c>
      <c r="DB64" s="7" t="s">
        <v>1133</v>
      </c>
      <c r="DD64" s="7" t="s">
        <v>1132</v>
      </c>
      <c r="DJ64" s="7" t="s">
        <v>1130</v>
      </c>
      <c r="DK64" s="7" t="s">
        <v>1129</v>
      </c>
    </row>
    <row r="65" spans="1:115" x14ac:dyDescent="0.25">
      <c r="A65" s="7" t="s">
        <v>1149</v>
      </c>
      <c r="B65" s="7" t="s">
        <v>2116</v>
      </c>
      <c r="C65" s="7" t="s">
        <v>994</v>
      </c>
      <c r="E65" s="7" t="s">
        <v>2115</v>
      </c>
      <c r="H65" s="7" t="s">
        <v>1145</v>
      </c>
      <c r="K65" s="7" t="s">
        <v>1144</v>
      </c>
      <c r="O65" s="8">
        <v>42156</v>
      </c>
      <c r="Y65" s="7" t="s">
        <v>1166</v>
      </c>
      <c r="AD65" s="7" t="s">
        <v>1131</v>
      </c>
      <c r="AE65" s="7" t="s">
        <v>1131</v>
      </c>
      <c r="AG65" s="7" t="s">
        <v>1131</v>
      </c>
      <c r="AH65" s="7" t="s">
        <v>1131</v>
      </c>
      <c r="AI65" s="7" t="s">
        <v>1131</v>
      </c>
      <c r="AJ65" s="7" t="s">
        <v>1136</v>
      </c>
      <c r="AP65" s="7" t="s">
        <v>1131</v>
      </c>
      <c r="AS65" s="7" t="s">
        <v>1142</v>
      </c>
      <c r="AT65" s="7" t="s">
        <v>1131</v>
      </c>
      <c r="AU65" s="7" t="s">
        <v>1141</v>
      </c>
      <c r="AW65" s="7" t="s">
        <v>1140</v>
      </c>
      <c r="AX65" s="7" t="s">
        <v>1316</v>
      </c>
      <c r="AY65" s="7" t="s">
        <v>1316</v>
      </c>
      <c r="AZ65" s="7" t="s">
        <v>1131</v>
      </c>
      <c r="BA65" s="7" t="s">
        <v>1131</v>
      </c>
      <c r="BC65" s="7" t="s">
        <v>1138</v>
      </c>
      <c r="BD65" s="7" t="s">
        <v>1195</v>
      </c>
      <c r="BE65" s="7" t="s">
        <v>1131</v>
      </c>
      <c r="BI65" s="7">
        <v>1</v>
      </c>
      <c r="BJ65" s="7">
        <v>1</v>
      </c>
      <c r="BK65" s="7" t="s">
        <v>1131</v>
      </c>
      <c r="BP65" s="7">
        <v>6.0000000000000001E-3</v>
      </c>
      <c r="BQ65" s="8">
        <v>43466</v>
      </c>
      <c r="BR65" s="7">
        <v>6.0000000000000001E-3</v>
      </c>
      <c r="BS65" s="8">
        <v>43466</v>
      </c>
      <c r="BY65" s="7" t="s">
        <v>1131</v>
      </c>
      <c r="CL65" s="7">
        <v>2025</v>
      </c>
      <c r="CM65" s="7">
        <v>114.82</v>
      </c>
      <c r="CN65" s="7">
        <v>146.18</v>
      </c>
      <c r="CO65" s="7">
        <v>107.24</v>
      </c>
      <c r="CP65" s="7">
        <v>129.94999999999999</v>
      </c>
      <c r="CR65" s="7">
        <v>12.455</v>
      </c>
      <c r="CS65" s="8">
        <v>45772</v>
      </c>
      <c r="CT65" s="7" t="s">
        <v>1131</v>
      </c>
      <c r="CV65" s="7" t="s">
        <v>1158</v>
      </c>
      <c r="CW65" s="7" t="s">
        <v>1136</v>
      </c>
      <c r="CX65" s="7" t="s">
        <v>1131</v>
      </c>
      <c r="CY65" s="7" t="s">
        <v>1136</v>
      </c>
      <c r="CZ65" s="7" t="s">
        <v>1135</v>
      </c>
      <c r="DA65" s="7" t="s">
        <v>1134</v>
      </c>
      <c r="DB65" s="7" t="s">
        <v>1133</v>
      </c>
      <c r="DC65" s="7" t="s">
        <v>1131</v>
      </c>
      <c r="DD65" s="7" t="s">
        <v>1132</v>
      </c>
      <c r="DF65" s="7" t="s">
        <v>1131</v>
      </c>
      <c r="DJ65" s="7" t="s">
        <v>1130</v>
      </c>
      <c r="DK65" s="7" t="s">
        <v>1129</v>
      </c>
    </row>
    <row r="66" spans="1:115" x14ac:dyDescent="0.25">
      <c r="A66" s="7" t="s">
        <v>1149</v>
      </c>
      <c r="B66" s="7" t="s">
        <v>2114</v>
      </c>
      <c r="C66" s="7" t="s">
        <v>2113</v>
      </c>
      <c r="E66" s="7" t="s">
        <v>2112</v>
      </c>
      <c r="H66" s="7" t="s">
        <v>1145</v>
      </c>
      <c r="K66" s="7" t="s">
        <v>1144</v>
      </c>
      <c r="O66" s="8">
        <v>45184</v>
      </c>
      <c r="Y66" s="7" t="s">
        <v>1166</v>
      </c>
      <c r="AD66" s="7" t="s">
        <v>1131</v>
      </c>
      <c r="AE66" s="7" t="s">
        <v>1136</v>
      </c>
      <c r="AG66" s="7" t="s">
        <v>1131</v>
      </c>
      <c r="AH66" s="7" t="s">
        <v>1131</v>
      </c>
      <c r="AI66" s="7" t="s">
        <v>1131</v>
      </c>
      <c r="AJ66" s="7" t="s">
        <v>1136</v>
      </c>
      <c r="AP66" s="7" t="s">
        <v>1131</v>
      </c>
      <c r="AT66" s="7" t="s">
        <v>1131</v>
      </c>
      <c r="AU66" s="7" t="s">
        <v>1141</v>
      </c>
      <c r="AW66" s="7" t="s">
        <v>1140</v>
      </c>
      <c r="AX66" s="7" t="s">
        <v>1176</v>
      </c>
      <c r="AY66" s="7" t="s">
        <v>1176</v>
      </c>
      <c r="AZ66" s="7" t="s">
        <v>1131</v>
      </c>
      <c r="BA66" s="7" t="s">
        <v>1131</v>
      </c>
      <c r="BC66" s="7" t="s">
        <v>1138</v>
      </c>
      <c r="BE66" s="7" t="s">
        <v>1131</v>
      </c>
      <c r="BK66" s="7" t="s">
        <v>1131</v>
      </c>
      <c r="BP66" s="7">
        <v>6.0000000000000001E-3</v>
      </c>
      <c r="BQ66" s="8">
        <v>45170</v>
      </c>
      <c r="BR66" s="7">
        <v>6.0000000000000001E-3</v>
      </c>
      <c r="BS66" s="8">
        <v>45170</v>
      </c>
      <c r="BY66" s="7" t="s">
        <v>1136</v>
      </c>
      <c r="BZ66" s="7" t="s">
        <v>1150</v>
      </c>
      <c r="CL66" s="7">
        <v>2025</v>
      </c>
      <c r="CM66" s="7">
        <v>96.96</v>
      </c>
      <c r="CR66" s="7">
        <v>97.04</v>
      </c>
      <c r="CS66" s="8">
        <v>45772</v>
      </c>
      <c r="CT66" s="7" t="s">
        <v>1131</v>
      </c>
      <c r="CW66" s="7" t="s">
        <v>1131</v>
      </c>
      <c r="CX66" s="7" t="s">
        <v>1131</v>
      </c>
      <c r="CY66" s="7" t="s">
        <v>1131</v>
      </c>
      <c r="CZ66" s="7" t="s">
        <v>1135</v>
      </c>
      <c r="DA66" s="7" t="s">
        <v>1134</v>
      </c>
      <c r="DB66" s="7" t="s">
        <v>1133</v>
      </c>
      <c r="DD66" s="7" t="s">
        <v>1132</v>
      </c>
      <c r="DJ66" s="7" t="s">
        <v>1130</v>
      </c>
      <c r="DK66" s="7" t="s">
        <v>1129</v>
      </c>
    </row>
    <row r="67" spans="1:115" x14ac:dyDescent="0.25">
      <c r="A67" s="7" t="s">
        <v>1149</v>
      </c>
      <c r="B67" s="7" t="s">
        <v>2111</v>
      </c>
      <c r="C67" s="7" t="s">
        <v>2110</v>
      </c>
      <c r="E67" s="7" t="s">
        <v>2109</v>
      </c>
      <c r="H67" s="7" t="s">
        <v>1145</v>
      </c>
      <c r="K67" s="7" t="s">
        <v>1144</v>
      </c>
      <c r="O67" s="8">
        <v>43132</v>
      </c>
      <c r="Y67" s="7" t="s">
        <v>1166</v>
      </c>
      <c r="AD67" s="7" t="s">
        <v>1131</v>
      </c>
      <c r="AE67" s="7" t="s">
        <v>1131</v>
      </c>
      <c r="AG67" s="7" t="s">
        <v>1131</v>
      </c>
      <c r="AH67" s="7" t="s">
        <v>1131</v>
      </c>
      <c r="AI67" s="7" t="s">
        <v>1131</v>
      </c>
      <c r="AJ67" s="7" t="s">
        <v>1136</v>
      </c>
      <c r="AP67" s="7" t="s">
        <v>1131</v>
      </c>
      <c r="AT67" s="7" t="s">
        <v>1131</v>
      </c>
      <c r="AU67" s="7" t="s">
        <v>1141</v>
      </c>
      <c r="AW67" s="7" t="s">
        <v>1140</v>
      </c>
      <c r="AX67" s="7" t="s">
        <v>1165</v>
      </c>
      <c r="AY67" s="7" t="s">
        <v>1165</v>
      </c>
      <c r="AZ67" s="7" t="s">
        <v>1131</v>
      </c>
      <c r="BA67" s="7" t="s">
        <v>1131</v>
      </c>
      <c r="BC67" s="7" t="s">
        <v>1138</v>
      </c>
      <c r="BE67" s="7" t="s">
        <v>1131</v>
      </c>
      <c r="BI67" s="7">
        <v>1</v>
      </c>
      <c r="BJ67" s="7">
        <v>1</v>
      </c>
      <c r="BK67" s="7" t="s">
        <v>1131</v>
      </c>
      <c r="BP67" s="7">
        <v>6.0000000000000001E-3</v>
      </c>
      <c r="BQ67" s="8">
        <v>43466</v>
      </c>
      <c r="BR67" s="7">
        <v>6.0000000000000001E-3</v>
      </c>
      <c r="BS67" s="8">
        <v>43466</v>
      </c>
      <c r="BY67" s="7" t="s">
        <v>1136</v>
      </c>
      <c r="BZ67" s="7" t="s">
        <v>1422</v>
      </c>
      <c r="CL67" s="7">
        <v>2025</v>
      </c>
      <c r="CM67" s="7">
        <v>101.51</v>
      </c>
      <c r="CN67" s="7">
        <v>98.28</v>
      </c>
      <c r="CO67" s="7">
        <v>135.13999999999999</v>
      </c>
      <c r="CP67" s="7">
        <v>102.29</v>
      </c>
      <c r="CR67" s="7">
        <v>55.2</v>
      </c>
      <c r="CS67" s="8">
        <v>45772</v>
      </c>
      <c r="CT67" s="7" t="s">
        <v>1131</v>
      </c>
      <c r="CV67" s="7" t="s">
        <v>1158</v>
      </c>
      <c r="CW67" s="7" t="s">
        <v>1136</v>
      </c>
      <c r="CX67" s="7" t="s">
        <v>1131</v>
      </c>
      <c r="CY67" s="7" t="s">
        <v>1131</v>
      </c>
      <c r="CZ67" s="7" t="s">
        <v>1135</v>
      </c>
      <c r="DA67" s="7" t="s">
        <v>1134</v>
      </c>
      <c r="DB67" s="7" t="s">
        <v>1133</v>
      </c>
      <c r="DD67" s="7" t="s">
        <v>1132</v>
      </c>
      <c r="DJ67" s="7" t="s">
        <v>1130</v>
      </c>
      <c r="DK67" s="7" t="s">
        <v>1129</v>
      </c>
    </row>
    <row r="68" spans="1:115" x14ac:dyDescent="0.25">
      <c r="A68" s="7" t="s">
        <v>1149</v>
      </c>
      <c r="B68" s="7" t="s">
        <v>2108</v>
      </c>
      <c r="C68" s="7" t="s">
        <v>1045</v>
      </c>
      <c r="E68" s="7" t="s">
        <v>2107</v>
      </c>
      <c r="H68" s="7" t="s">
        <v>1145</v>
      </c>
      <c r="K68" s="7" t="s">
        <v>1144</v>
      </c>
      <c r="O68" s="8">
        <v>43132</v>
      </c>
      <c r="Y68" s="7" t="s">
        <v>1166</v>
      </c>
      <c r="AD68" s="7" t="s">
        <v>1131</v>
      </c>
      <c r="AE68" s="7" t="s">
        <v>1131</v>
      </c>
      <c r="AG68" s="7" t="s">
        <v>1131</v>
      </c>
      <c r="AH68" s="7" t="s">
        <v>1131</v>
      </c>
      <c r="AI68" s="7" t="s">
        <v>1131</v>
      </c>
      <c r="AJ68" s="7" t="s">
        <v>1136</v>
      </c>
      <c r="AP68" s="7" t="s">
        <v>1131</v>
      </c>
      <c r="AT68" s="7" t="s">
        <v>1131</v>
      </c>
      <c r="AU68" s="7" t="s">
        <v>1141</v>
      </c>
      <c r="AW68" s="7" t="s">
        <v>1140</v>
      </c>
      <c r="AX68" s="7" t="s">
        <v>1165</v>
      </c>
      <c r="AY68" s="7" t="s">
        <v>1165</v>
      </c>
      <c r="AZ68" s="7" t="s">
        <v>1131</v>
      </c>
      <c r="BA68" s="7" t="s">
        <v>1131</v>
      </c>
      <c r="BC68" s="7" t="s">
        <v>1138</v>
      </c>
      <c r="BD68" s="7" t="s">
        <v>1399</v>
      </c>
      <c r="BE68" s="7" t="s">
        <v>1131</v>
      </c>
      <c r="BI68" s="7">
        <v>1</v>
      </c>
      <c r="BJ68" s="7">
        <v>1</v>
      </c>
      <c r="BK68" s="7" t="s">
        <v>1131</v>
      </c>
      <c r="BP68" s="7">
        <v>6.0000000000000001E-3</v>
      </c>
      <c r="BQ68" s="8">
        <v>43466</v>
      </c>
      <c r="BR68" s="7">
        <v>6.0000000000000001E-3</v>
      </c>
      <c r="BS68" s="8">
        <v>43466</v>
      </c>
      <c r="BY68" s="7" t="s">
        <v>1131</v>
      </c>
      <c r="CL68" s="7">
        <v>2025</v>
      </c>
      <c r="CM68" s="7">
        <v>102.88</v>
      </c>
      <c r="CN68" s="7">
        <v>102.74</v>
      </c>
      <c r="CO68" s="7">
        <v>78.400000000000006</v>
      </c>
      <c r="CP68" s="7">
        <v>108.23</v>
      </c>
      <c r="CR68" s="7">
        <v>115.5</v>
      </c>
      <c r="CS68" s="8">
        <v>45772</v>
      </c>
      <c r="CT68" s="7" t="s">
        <v>1131</v>
      </c>
      <c r="CV68" s="7" t="s">
        <v>1158</v>
      </c>
      <c r="CW68" s="7" t="s">
        <v>1136</v>
      </c>
      <c r="CX68" s="7" t="s">
        <v>1131</v>
      </c>
      <c r="CY68" s="7" t="s">
        <v>1136</v>
      </c>
      <c r="CZ68" s="7" t="s">
        <v>1135</v>
      </c>
      <c r="DA68" s="7" t="s">
        <v>1134</v>
      </c>
      <c r="DB68" s="7" t="s">
        <v>1133</v>
      </c>
      <c r="DD68" s="7" t="s">
        <v>1132</v>
      </c>
      <c r="DJ68" s="7" t="s">
        <v>1130</v>
      </c>
      <c r="DK68" s="7" t="s">
        <v>1129</v>
      </c>
    </row>
    <row r="69" spans="1:115" x14ac:dyDescent="0.25">
      <c r="A69" s="7" t="s">
        <v>1149</v>
      </c>
      <c r="B69" s="7" t="s">
        <v>2106</v>
      </c>
      <c r="C69" s="7" t="s">
        <v>2105</v>
      </c>
      <c r="E69" s="7" t="s">
        <v>2104</v>
      </c>
      <c r="H69" s="7" t="s">
        <v>1145</v>
      </c>
      <c r="K69" s="7" t="s">
        <v>1144</v>
      </c>
      <c r="O69" s="8">
        <v>45579</v>
      </c>
      <c r="Y69" s="7" t="s">
        <v>1166</v>
      </c>
      <c r="AD69" s="7" t="s">
        <v>1131</v>
      </c>
      <c r="AE69" s="7" t="s">
        <v>1131</v>
      </c>
      <c r="AG69" s="7" t="s">
        <v>1131</v>
      </c>
      <c r="AH69" s="7" t="s">
        <v>1131</v>
      </c>
      <c r="AI69" s="7" t="s">
        <v>1131</v>
      </c>
      <c r="AJ69" s="7" t="s">
        <v>1136</v>
      </c>
      <c r="AP69" s="7" t="s">
        <v>1131</v>
      </c>
      <c r="AT69" s="7" t="s">
        <v>1131</v>
      </c>
      <c r="AU69" s="7" t="s">
        <v>1141</v>
      </c>
      <c r="AW69" s="7" t="s">
        <v>1140</v>
      </c>
      <c r="AX69" s="7" t="s">
        <v>1209</v>
      </c>
      <c r="AY69" s="7" t="s">
        <v>1209</v>
      </c>
      <c r="AZ69" s="7" t="s">
        <v>1131</v>
      </c>
      <c r="BA69" s="7" t="s">
        <v>1131</v>
      </c>
      <c r="BC69" s="7" t="s">
        <v>1138</v>
      </c>
      <c r="BE69" s="7" t="s">
        <v>1131</v>
      </c>
      <c r="BI69" s="7">
        <v>1</v>
      </c>
      <c r="BJ69" s="7">
        <v>1</v>
      </c>
      <c r="BK69" s="7" t="s">
        <v>1131</v>
      </c>
      <c r="BP69" s="7">
        <v>6.0000000000000001E-3</v>
      </c>
      <c r="BQ69" s="8">
        <v>43466</v>
      </c>
      <c r="BR69" s="7">
        <v>6.0000000000000001E-3</v>
      </c>
      <c r="BS69" s="8">
        <v>43709</v>
      </c>
      <c r="BY69" s="7" t="s">
        <v>1136</v>
      </c>
      <c r="BZ69" s="7" t="s">
        <v>2063</v>
      </c>
      <c r="CL69" s="7">
        <v>2025</v>
      </c>
      <c r="CR69" s="7">
        <v>801.9</v>
      </c>
      <c r="CS69" s="8">
        <v>45772</v>
      </c>
      <c r="CT69" s="7" t="s">
        <v>1131</v>
      </c>
      <c r="CW69" s="7" t="s">
        <v>1131</v>
      </c>
      <c r="CX69" s="7" t="s">
        <v>1131</v>
      </c>
      <c r="CY69" s="7" t="s">
        <v>1136</v>
      </c>
      <c r="CZ69" s="7" t="s">
        <v>1135</v>
      </c>
      <c r="DA69" s="7" t="s">
        <v>1134</v>
      </c>
      <c r="DB69" s="7" t="s">
        <v>1133</v>
      </c>
      <c r="DC69" s="7" t="s">
        <v>1136</v>
      </c>
      <c r="DD69" s="7" t="s">
        <v>1132</v>
      </c>
      <c r="DF69" s="7" t="s">
        <v>1136</v>
      </c>
      <c r="DJ69" s="7" t="s">
        <v>1130</v>
      </c>
      <c r="DK69" s="7" t="s">
        <v>1129</v>
      </c>
    </row>
    <row r="70" spans="1:115" x14ac:dyDescent="0.25">
      <c r="A70" s="7" t="s">
        <v>1149</v>
      </c>
      <c r="B70" s="7" t="s">
        <v>2103</v>
      </c>
      <c r="C70" s="7" t="s">
        <v>1064</v>
      </c>
      <c r="E70" s="7" t="s">
        <v>2102</v>
      </c>
      <c r="H70" s="7" t="s">
        <v>1145</v>
      </c>
      <c r="K70" s="7" t="s">
        <v>1144</v>
      </c>
      <c r="O70" s="8">
        <v>42156</v>
      </c>
      <c r="Y70" s="7" t="s">
        <v>1166</v>
      </c>
      <c r="AD70" s="7" t="s">
        <v>1131</v>
      </c>
      <c r="AE70" s="7" t="s">
        <v>1131</v>
      </c>
      <c r="AG70" s="7" t="s">
        <v>1131</v>
      </c>
      <c r="AH70" s="7" t="s">
        <v>1131</v>
      </c>
      <c r="AI70" s="7" t="s">
        <v>1131</v>
      </c>
      <c r="AJ70" s="7" t="s">
        <v>1136</v>
      </c>
      <c r="AP70" s="7" t="s">
        <v>1131</v>
      </c>
      <c r="AS70" s="7" t="s">
        <v>1142</v>
      </c>
      <c r="AT70" s="7" t="s">
        <v>1131</v>
      </c>
      <c r="AU70" s="7" t="s">
        <v>1141</v>
      </c>
      <c r="AW70" s="7" t="s">
        <v>1140</v>
      </c>
      <c r="AX70" s="7" t="s">
        <v>1215</v>
      </c>
      <c r="AY70" s="7" t="s">
        <v>1215</v>
      </c>
      <c r="AZ70" s="7" t="s">
        <v>1131</v>
      </c>
      <c r="BA70" s="7" t="s">
        <v>1131</v>
      </c>
      <c r="BC70" s="7" t="s">
        <v>1138</v>
      </c>
      <c r="BD70" s="7" t="s">
        <v>1195</v>
      </c>
      <c r="BE70" s="7" t="s">
        <v>1131</v>
      </c>
      <c r="BI70" s="7">
        <v>1</v>
      </c>
      <c r="BJ70" s="7">
        <v>1</v>
      </c>
      <c r="BK70" s="7" t="s">
        <v>1131</v>
      </c>
      <c r="BP70" s="7">
        <v>6.0000000000000001E-3</v>
      </c>
      <c r="BQ70" s="8">
        <v>43466</v>
      </c>
      <c r="BR70" s="7">
        <v>6.0000000000000001E-3</v>
      </c>
      <c r="BS70" s="8">
        <v>43466</v>
      </c>
      <c r="BY70" s="7" t="s">
        <v>1131</v>
      </c>
      <c r="CL70" s="7">
        <v>2025</v>
      </c>
      <c r="CM70" s="7">
        <v>78.37</v>
      </c>
      <c r="CN70" s="7">
        <v>120.87</v>
      </c>
      <c r="CO70" s="7">
        <v>94.23</v>
      </c>
      <c r="CP70" s="7">
        <v>122.51</v>
      </c>
      <c r="CR70" s="7">
        <v>76.319999999999993</v>
      </c>
      <c r="CS70" s="8">
        <v>45772</v>
      </c>
      <c r="CT70" s="7" t="s">
        <v>1131</v>
      </c>
      <c r="CV70" s="7" t="s">
        <v>1158</v>
      </c>
      <c r="CW70" s="7" t="s">
        <v>1136</v>
      </c>
      <c r="CX70" s="7" t="s">
        <v>1131</v>
      </c>
      <c r="CY70" s="7" t="s">
        <v>1136</v>
      </c>
      <c r="CZ70" s="7" t="s">
        <v>1135</v>
      </c>
      <c r="DA70" s="7" t="s">
        <v>1134</v>
      </c>
      <c r="DB70" s="7" t="s">
        <v>1133</v>
      </c>
      <c r="DD70" s="7" t="s">
        <v>1132</v>
      </c>
      <c r="DJ70" s="7" t="s">
        <v>1130</v>
      </c>
      <c r="DK70" s="7" t="s">
        <v>1129</v>
      </c>
    </row>
    <row r="71" spans="1:115" x14ac:dyDescent="0.25">
      <c r="A71" s="7" t="s">
        <v>1149</v>
      </c>
      <c r="B71" s="7" t="s">
        <v>2101</v>
      </c>
      <c r="C71" s="7" t="s">
        <v>995</v>
      </c>
      <c r="E71" s="7" t="s">
        <v>2100</v>
      </c>
      <c r="H71" s="7" t="s">
        <v>1145</v>
      </c>
      <c r="K71" s="7" t="s">
        <v>1144</v>
      </c>
      <c r="O71" s="8">
        <v>42156</v>
      </c>
      <c r="Y71" s="7" t="s">
        <v>1166</v>
      </c>
      <c r="AD71" s="7" t="s">
        <v>1131</v>
      </c>
      <c r="AE71" s="7" t="s">
        <v>1131</v>
      </c>
      <c r="AG71" s="7" t="s">
        <v>1131</v>
      </c>
      <c r="AH71" s="7" t="s">
        <v>1131</v>
      </c>
      <c r="AI71" s="7" t="s">
        <v>1131</v>
      </c>
      <c r="AJ71" s="7" t="s">
        <v>1136</v>
      </c>
      <c r="AP71" s="7" t="s">
        <v>1131</v>
      </c>
      <c r="AS71" s="7" t="s">
        <v>1142</v>
      </c>
      <c r="AT71" s="7" t="s">
        <v>1131</v>
      </c>
      <c r="AU71" s="7" t="s">
        <v>1141</v>
      </c>
      <c r="AW71" s="7" t="s">
        <v>1140</v>
      </c>
      <c r="AX71" s="7" t="s">
        <v>1165</v>
      </c>
      <c r="AY71" s="7" t="s">
        <v>1165</v>
      </c>
      <c r="AZ71" s="7" t="s">
        <v>1131</v>
      </c>
      <c r="BA71" s="7" t="s">
        <v>1131</v>
      </c>
      <c r="BC71" s="7" t="s">
        <v>1138</v>
      </c>
      <c r="BD71" s="7" t="s">
        <v>1195</v>
      </c>
      <c r="BE71" s="7" t="s">
        <v>1131</v>
      </c>
      <c r="BI71" s="7">
        <v>1</v>
      </c>
      <c r="BJ71" s="7">
        <v>1</v>
      </c>
      <c r="BK71" s="7" t="s">
        <v>1131</v>
      </c>
      <c r="BP71" s="7">
        <v>6.0000000000000001E-3</v>
      </c>
      <c r="BQ71" s="8">
        <v>43466</v>
      </c>
      <c r="BR71" s="7">
        <v>6.0000000000000001E-3</v>
      </c>
      <c r="BS71" s="8">
        <v>43466</v>
      </c>
      <c r="BY71" s="7" t="s">
        <v>1131</v>
      </c>
      <c r="CL71" s="7">
        <v>2025</v>
      </c>
      <c r="CM71" s="7">
        <v>94.62</v>
      </c>
      <c r="CN71" s="7">
        <v>117.54</v>
      </c>
      <c r="CO71" s="7">
        <v>87.63</v>
      </c>
      <c r="CP71" s="7">
        <v>140.96</v>
      </c>
      <c r="CR71" s="7">
        <v>72.81</v>
      </c>
      <c r="CS71" s="8">
        <v>45772</v>
      </c>
      <c r="CT71" s="7" t="s">
        <v>1131</v>
      </c>
      <c r="CV71" s="7" t="s">
        <v>1158</v>
      </c>
      <c r="CW71" s="7" t="s">
        <v>1136</v>
      </c>
      <c r="CX71" s="7" t="s">
        <v>1131</v>
      </c>
      <c r="CY71" s="7" t="s">
        <v>1136</v>
      </c>
      <c r="CZ71" s="7" t="s">
        <v>1135</v>
      </c>
      <c r="DA71" s="7" t="s">
        <v>1134</v>
      </c>
      <c r="DB71" s="7" t="s">
        <v>1133</v>
      </c>
      <c r="DD71" s="7" t="s">
        <v>1132</v>
      </c>
      <c r="DJ71" s="7" t="s">
        <v>1130</v>
      </c>
      <c r="DK71" s="7" t="s">
        <v>1129</v>
      </c>
    </row>
    <row r="72" spans="1:115" x14ac:dyDescent="0.25">
      <c r="A72" s="7" t="s">
        <v>1149</v>
      </c>
      <c r="B72" s="7" t="s">
        <v>2099</v>
      </c>
      <c r="C72" s="7" t="s">
        <v>2098</v>
      </c>
      <c r="E72" s="7" t="s">
        <v>2097</v>
      </c>
      <c r="H72" s="7" t="s">
        <v>1145</v>
      </c>
      <c r="K72" s="7" t="s">
        <v>1144</v>
      </c>
      <c r="O72" s="8">
        <v>44237</v>
      </c>
      <c r="Y72" s="7" t="s">
        <v>1219</v>
      </c>
      <c r="AD72" s="7" t="s">
        <v>1131</v>
      </c>
      <c r="AE72" s="7" t="s">
        <v>1131</v>
      </c>
      <c r="AG72" s="7" t="s">
        <v>1131</v>
      </c>
      <c r="AH72" s="7" t="s">
        <v>1131</v>
      </c>
      <c r="AI72" s="7" t="s">
        <v>1131</v>
      </c>
      <c r="AJ72" s="7" t="s">
        <v>1136</v>
      </c>
      <c r="AP72" s="7" t="s">
        <v>1131</v>
      </c>
      <c r="AT72" s="7" t="s">
        <v>1131</v>
      </c>
      <c r="AU72" s="7" t="s">
        <v>1141</v>
      </c>
      <c r="AW72" s="7" t="s">
        <v>1140</v>
      </c>
      <c r="AX72" s="7" t="s">
        <v>1218</v>
      </c>
      <c r="AY72" s="7" t="s">
        <v>1218</v>
      </c>
      <c r="AZ72" s="7" t="s">
        <v>1131</v>
      </c>
      <c r="BA72" s="7" t="s">
        <v>1131</v>
      </c>
      <c r="BC72" s="7" t="s">
        <v>1138</v>
      </c>
      <c r="BE72" s="7" t="s">
        <v>1131</v>
      </c>
      <c r="BI72" s="7">
        <v>1</v>
      </c>
      <c r="BJ72" s="7">
        <v>1</v>
      </c>
      <c r="BK72" s="7" t="s">
        <v>1131</v>
      </c>
      <c r="BP72" s="7">
        <v>6.0000000000000001E-3</v>
      </c>
      <c r="BQ72" s="8">
        <v>44228</v>
      </c>
      <c r="BR72" s="7">
        <v>6.0000000000000001E-3</v>
      </c>
      <c r="BS72" s="8">
        <v>44228</v>
      </c>
      <c r="BY72" s="7" t="s">
        <v>1136</v>
      </c>
      <c r="BZ72" s="7" t="s">
        <v>1150</v>
      </c>
      <c r="CL72" s="7">
        <v>2025</v>
      </c>
      <c r="CM72" s="7">
        <v>88.43</v>
      </c>
      <c r="CN72" s="7">
        <v>100.19</v>
      </c>
      <c r="CO72" s="7">
        <v>143.5</v>
      </c>
      <c r="CP72" s="7">
        <v>129.52000000000001</v>
      </c>
      <c r="CR72" s="7">
        <v>4.2699999999999996</v>
      </c>
      <c r="CS72" s="8">
        <v>45772</v>
      </c>
      <c r="CT72" s="7" t="s">
        <v>1131</v>
      </c>
      <c r="CW72" s="7" t="s">
        <v>1131</v>
      </c>
      <c r="CX72" s="7" t="s">
        <v>1131</v>
      </c>
      <c r="CY72" s="7" t="s">
        <v>1131</v>
      </c>
      <c r="CZ72" s="7" t="s">
        <v>1135</v>
      </c>
      <c r="DA72" s="7" t="s">
        <v>1134</v>
      </c>
      <c r="DB72" s="7" t="s">
        <v>1133</v>
      </c>
      <c r="DD72" s="7" t="s">
        <v>1132</v>
      </c>
      <c r="DJ72" s="7" t="s">
        <v>1130</v>
      </c>
      <c r="DK72" s="7" t="s">
        <v>1129</v>
      </c>
    </row>
    <row r="73" spans="1:115" x14ac:dyDescent="0.25">
      <c r="A73" s="7" t="s">
        <v>1149</v>
      </c>
      <c r="B73" s="7" t="s">
        <v>2096</v>
      </c>
      <c r="C73" s="7" t="s">
        <v>2095</v>
      </c>
      <c r="E73" s="7" t="s">
        <v>2094</v>
      </c>
      <c r="H73" s="7" t="s">
        <v>1145</v>
      </c>
      <c r="K73" s="7" t="s">
        <v>1144</v>
      </c>
      <c r="O73" s="8">
        <v>45531</v>
      </c>
      <c r="Y73" s="7" t="s">
        <v>1143</v>
      </c>
      <c r="AD73" s="7" t="s">
        <v>1131</v>
      </c>
      <c r="AE73" s="7" t="s">
        <v>1131</v>
      </c>
      <c r="AG73" s="7" t="s">
        <v>1131</v>
      </c>
      <c r="AH73" s="7" t="s">
        <v>1131</v>
      </c>
      <c r="AI73" s="7" t="s">
        <v>1131</v>
      </c>
      <c r="AJ73" s="7" t="s">
        <v>1136</v>
      </c>
      <c r="AP73" s="7" t="s">
        <v>1131</v>
      </c>
      <c r="AS73" s="7" t="s">
        <v>1142</v>
      </c>
      <c r="AT73" s="7" t="s">
        <v>1131</v>
      </c>
      <c r="AU73" s="7" t="s">
        <v>1141</v>
      </c>
      <c r="AW73" s="7" t="s">
        <v>1140</v>
      </c>
      <c r="AX73" s="7" t="s">
        <v>1139</v>
      </c>
      <c r="AY73" s="7" t="s">
        <v>1139</v>
      </c>
      <c r="AZ73" s="7" t="s">
        <v>1131</v>
      </c>
      <c r="BA73" s="7" t="s">
        <v>1131</v>
      </c>
      <c r="BC73" s="7" t="s">
        <v>1138</v>
      </c>
      <c r="BE73" s="7" t="s">
        <v>1131</v>
      </c>
      <c r="BI73" s="7">
        <v>1</v>
      </c>
      <c r="BJ73" s="7">
        <v>1</v>
      </c>
      <c r="BK73" s="7" t="s">
        <v>1131</v>
      </c>
      <c r="BP73" s="7">
        <v>6.0000000000000001E-3</v>
      </c>
      <c r="BQ73" s="8">
        <v>45531</v>
      </c>
      <c r="BR73" s="7">
        <v>6.0000000000000001E-3</v>
      </c>
      <c r="BS73" s="8">
        <v>45531</v>
      </c>
      <c r="BY73" s="7" t="s">
        <v>1136</v>
      </c>
      <c r="BZ73" s="7" t="s">
        <v>2093</v>
      </c>
      <c r="CL73" s="7">
        <v>2025</v>
      </c>
      <c r="CR73" s="7">
        <v>100.77</v>
      </c>
      <c r="CS73" s="8">
        <v>45772</v>
      </c>
      <c r="CT73" s="7" t="s">
        <v>1131</v>
      </c>
      <c r="CW73" s="7" t="s">
        <v>1136</v>
      </c>
      <c r="CX73" s="7" t="s">
        <v>1131</v>
      </c>
      <c r="CY73" s="7" t="s">
        <v>1136</v>
      </c>
      <c r="CZ73" s="7" t="s">
        <v>1135</v>
      </c>
      <c r="DA73" s="7" t="s">
        <v>1134</v>
      </c>
      <c r="DB73" s="7" t="s">
        <v>1133</v>
      </c>
      <c r="DC73" s="7" t="s">
        <v>1131</v>
      </c>
      <c r="DD73" s="7" t="s">
        <v>1132</v>
      </c>
      <c r="DF73" s="7" t="s">
        <v>1131</v>
      </c>
      <c r="DJ73" s="7" t="s">
        <v>1130</v>
      </c>
      <c r="DK73" s="7" t="s">
        <v>1129</v>
      </c>
    </row>
    <row r="74" spans="1:115" x14ac:dyDescent="0.25">
      <c r="A74" s="7" t="s">
        <v>1149</v>
      </c>
      <c r="B74" s="7" t="s">
        <v>2092</v>
      </c>
      <c r="C74" s="7" t="s">
        <v>2091</v>
      </c>
      <c r="E74" s="7" t="s">
        <v>2090</v>
      </c>
      <c r="H74" s="7" t="s">
        <v>1145</v>
      </c>
      <c r="K74" s="7" t="s">
        <v>1144</v>
      </c>
      <c r="O74" s="8">
        <v>45698</v>
      </c>
      <c r="Y74" s="7" t="s">
        <v>1143</v>
      </c>
      <c r="AD74" s="7" t="s">
        <v>1131</v>
      </c>
      <c r="AE74" s="7" t="s">
        <v>1131</v>
      </c>
      <c r="AG74" s="7" t="s">
        <v>1131</v>
      </c>
      <c r="AH74" s="7" t="s">
        <v>1131</v>
      </c>
      <c r="AI74" s="7" t="s">
        <v>1131</v>
      </c>
      <c r="AJ74" s="7" t="s">
        <v>1136</v>
      </c>
      <c r="AP74" s="7" t="s">
        <v>1131</v>
      </c>
      <c r="AS74" s="7" t="s">
        <v>1142</v>
      </c>
      <c r="AT74" s="7" t="s">
        <v>1131</v>
      </c>
      <c r="AU74" s="7" t="s">
        <v>1141</v>
      </c>
      <c r="AW74" s="7" t="s">
        <v>1140</v>
      </c>
      <c r="AX74" s="7" t="s">
        <v>1139</v>
      </c>
      <c r="AY74" s="7" t="s">
        <v>1139</v>
      </c>
      <c r="AZ74" s="7" t="s">
        <v>1131</v>
      </c>
      <c r="BA74" s="7" t="s">
        <v>1131</v>
      </c>
      <c r="BC74" s="7" t="s">
        <v>1138</v>
      </c>
      <c r="BE74" s="7" t="s">
        <v>1131</v>
      </c>
      <c r="BI74" s="7">
        <v>1</v>
      </c>
      <c r="BJ74" s="7">
        <v>1</v>
      </c>
      <c r="BK74" s="7" t="s">
        <v>1131</v>
      </c>
      <c r="BP74" s="7">
        <v>6.0000000000000001E-3</v>
      </c>
      <c r="BQ74" s="8">
        <v>45566</v>
      </c>
      <c r="BR74" s="7">
        <v>6.0000000000000001E-3</v>
      </c>
      <c r="BS74" s="8">
        <v>45566</v>
      </c>
      <c r="BY74" s="7" t="s">
        <v>1136</v>
      </c>
      <c r="BZ74" s="7" t="s">
        <v>1184</v>
      </c>
      <c r="CL74" s="7">
        <v>2025</v>
      </c>
      <c r="CR74" s="7">
        <v>44.52</v>
      </c>
      <c r="CS74" s="8">
        <v>45772</v>
      </c>
      <c r="CT74" s="7" t="s">
        <v>1131</v>
      </c>
      <c r="CW74" s="7" t="s">
        <v>1136</v>
      </c>
      <c r="CX74" s="7" t="s">
        <v>1131</v>
      </c>
      <c r="CY74" s="7" t="s">
        <v>1136</v>
      </c>
      <c r="CZ74" s="7" t="s">
        <v>1135</v>
      </c>
      <c r="DA74" s="7" t="s">
        <v>1134</v>
      </c>
      <c r="DB74" s="7" t="s">
        <v>1133</v>
      </c>
      <c r="DC74" s="7" t="s">
        <v>1131</v>
      </c>
      <c r="DD74" s="7" t="s">
        <v>1132</v>
      </c>
      <c r="DF74" s="7" t="s">
        <v>1131</v>
      </c>
      <c r="DJ74" s="7" t="s">
        <v>1130</v>
      </c>
      <c r="DK74" s="7" t="s">
        <v>1129</v>
      </c>
    </row>
    <row r="75" spans="1:115" x14ac:dyDescent="0.25">
      <c r="A75" s="7" t="s">
        <v>1149</v>
      </c>
      <c r="B75" s="7" t="s">
        <v>2089</v>
      </c>
      <c r="C75" s="7" t="s">
        <v>2088</v>
      </c>
      <c r="E75" s="7" t="s">
        <v>2087</v>
      </c>
      <c r="H75" s="7" t="s">
        <v>1145</v>
      </c>
      <c r="K75" s="7" t="s">
        <v>1144</v>
      </c>
      <c r="O75" s="8">
        <v>44838</v>
      </c>
      <c r="Y75" s="7" t="s">
        <v>1166</v>
      </c>
      <c r="AD75" s="7" t="s">
        <v>1131</v>
      </c>
      <c r="AE75" s="7" t="s">
        <v>1131</v>
      </c>
      <c r="AG75" s="7" t="s">
        <v>1131</v>
      </c>
      <c r="AH75" s="7" t="s">
        <v>1131</v>
      </c>
      <c r="AI75" s="7" t="s">
        <v>1131</v>
      </c>
      <c r="AJ75" s="7" t="s">
        <v>1136</v>
      </c>
      <c r="AP75" s="7" t="s">
        <v>1131</v>
      </c>
      <c r="AS75" s="7" t="s">
        <v>1142</v>
      </c>
      <c r="AT75" s="7" t="s">
        <v>1131</v>
      </c>
      <c r="AU75" s="7" t="s">
        <v>1141</v>
      </c>
      <c r="AW75" s="7" t="s">
        <v>1140</v>
      </c>
      <c r="AX75" s="7" t="s">
        <v>1270</v>
      </c>
      <c r="AY75" s="7" t="s">
        <v>1270</v>
      </c>
      <c r="AZ75" s="7" t="s">
        <v>1131</v>
      </c>
      <c r="BA75" s="7" t="s">
        <v>1131</v>
      </c>
      <c r="BC75" s="7" t="s">
        <v>1138</v>
      </c>
      <c r="BD75" s="7" t="s">
        <v>2086</v>
      </c>
      <c r="BE75" s="7" t="s">
        <v>1131</v>
      </c>
      <c r="BI75" s="7">
        <v>1</v>
      </c>
      <c r="BJ75" s="7">
        <v>1</v>
      </c>
      <c r="BK75" s="7" t="s">
        <v>1131</v>
      </c>
      <c r="BP75" s="7">
        <v>6.0000000000000001E-3</v>
      </c>
      <c r="BQ75" s="8">
        <v>43466</v>
      </c>
      <c r="BR75" s="7">
        <v>6.0000000000000001E-3</v>
      </c>
      <c r="BS75" s="8">
        <v>43466</v>
      </c>
      <c r="BY75" s="7" t="s">
        <v>1131</v>
      </c>
      <c r="CL75" s="7">
        <v>2025</v>
      </c>
      <c r="CM75" s="7">
        <v>223.28</v>
      </c>
      <c r="CN75" s="7">
        <v>158.85</v>
      </c>
      <c r="CR75" s="7">
        <v>7.2</v>
      </c>
      <c r="CS75" s="8">
        <v>45772</v>
      </c>
      <c r="CT75" s="7" t="s">
        <v>1131</v>
      </c>
      <c r="CW75" s="7" t="s">
        <v>1136</v>
      </c>
      <c r="CX75" s="7" t="s">
        <v>1131</v>
      </c>
      <c r="CY75" s="7" t="s">
        <v>1131</v>
      </c>
      <c r="CZ75" s="7" t="s">
        <v>1135</v>
      </c>
      <c r="DA75" s="7" t="s">
        <v>1134</v>
      </c>
      <c r="DB75" s="7" t="s">
        <v>1133</v>
      </c>
      <c r="DD75" s="7" t="s">
        <v>1132</v>
      </c>
      <c r="DJ75" s="7" t="s">
        <v>1130</v>
      </c>
      <c r="DK75" s="7" t="s">
        <v>1129</v>
      </c>
    </row>
    <row r="76" spans="1:115" x14ac:dyDescent="0.25">
      <c r="A76" s="7" t="s">
        <v>1149</v>
      </c>
      <c r="B76" s="7" t="s">
        <v>2085</v>
      </c>
      <c r="C76" s="7" t="s">
        <v>2084</v>
      </c>
      <c r="E76" s="7" t="s">
        <v>2083</v>
      </c>
      <c r="H76" s="7" t="s">
        <v>1145</v>
      </c>
      <c r="K76" s="7" t="s">
        <v>1144</v>
      </c>
      <c r="O76" s="8">
        <v>42723</v>
      </c>
      <c r="R76" s="8">
        <v>44827</v>
      </c>
      <c r="S76" s="8">
        <v>44827</v>
      </c>
      <c r="T76" s="8">
        <v>44827</v>
      </c>
      <c r="V76" s="8">
        <v>44827</v>
      </c>
      <c r="Y76" s="7" t="s">
        <v>1166</v>
      </c>
      <c r="AD76" s="7" t="s">
        <v>1131</v>
      </c>
      <c r="AE76" s="7" t="s">
        <v>1131</v>
      </c>
      <c r="AG76" s="7" t="s">
        <v>1131</v>
      </c>
      <c r="AH76" s="7" t="s">
        <v>1131</v>
      </c>
      <c r="AI76" s="7" t="s">
        <v>1131</v>
      </c>
      <c r="AJ76" s="7" t="s">
        <v>1136</v>
      </c>
      <c r="AP76" s="7" t="s">
        <v>1131</v>
      </c>
      <c r="AS76" s="7" t="s">
        <v>1142</v>
      </c>
      <c r="AT76" s="7" t="s">
        <v>1131</v>
      </c>
      <c r="AU76" s="7" t="s">
        <v>1141</v>
      </c>
      <c r="AW76" s="7" t="s">
        <v>1161</v>
      </c>
      <c r="AX76" s="7" t="s">
        <v>1273</v>
      </c>
      <c r="AY76" s="7" t="s">
        <v>1273</v>
      </c>
      <c r="AZ76" s="7" t="s">
        <v>1131</v>
      </c>
      <c r="BA76" s="7" t="s">
        <v>1131</v>
      </c>
      <c r="BC76" s="7" t="s">
        <v>1138</v>
      </c>
      <c r="BE76" s="7" t="s">
        <v>1131</v>
      </c>
      <c r="BK76" s="7" t="s">
        <v>1131</v>
      </c>
      <c r="BP76" s="7">
        <v>6.0000000000000001E-3</v>
      </c>
      <c r="BQ76" s="8">
        <v>43466</v>
      </c>
      <c r="BR76" s="7">
        <v>6.0000000000000001E-3</v>
      </c>
      <c r="BS76" s="8">
        <v>43466</v>
      </c>
      <c r="BY76" s="7" t="s">
        <v>1136</v>
      </c>
      <c r="BZ76" s="7" t="s">
        <v>1323</v>
      </c>
      <c r="CL76" s="7">
        <v>2025</v>
      </c>
      <c r="CP76" s="7">
        <v>85.58</v>
      </c>
      <c r="CR76" s="7">
        <v>1.9246000000000001</v>
      </c>
      <c r="CS76" s="8">
        <v>44925</v>
      </c>
      <c r="CT76" s="7" t="s">
        <v>1131</v>
      </c>
      <c r="CV76" s="7" t="s">
        <v>1158</v>
      </c>
      <c r="CW76" s="7" t="s">
        <v>1136</v>
      </c>
      <c r="CX76" s="7" t="s">
        <v>1131</v>
      </c>
      <c r="CZ76" s="7" t="s">
        <v>1135</v>
      </c>
      <c r="DA76" s="7" t="s">
        <v>1134</v>
      </c>
      <c r="DJ76" s="7" t="s">
        <v>1130</v>
      </c>
      <c r="DK76" s="7" t="s">
        <v>1129</v>
      </c>
    </row>
    <row r="77" spans="1:115" x14ac:dyDescent="0.25">
      <c r="A77" s="7" t="s">
        <v>1149</v>
      </c>
      <c r="B77" s="7" t="s">
        <v>2082</v>
      </c>
      <c r="C77" s="7" t="s">
        <v>993</v>
      </c>
      <c r="E77" s="7" t="s">
        <v>2081</v>
      </c>
      <c r="H77" s="7" t="s">
        <v>1145</v>
      </c>
      <c r="K77" s="7" t="s">
        <v>1144</v>
      </c>
      <c r="O77" s="8">
        <v>42156</v>
      </c>
      <c r="Y77" s="7" t="s">
        <v>1166</v>
      </c>
      <c r="AD77" s="7" t="s">
        <v>1131</v>
      </c>
      <c r="AE77" s="7" t="s">
        <v>1131</v>
      </c>
      <c r="AG77" s="7" t="s">
        <v>1131</v>
      </c>
      <c r="AH77" s="7" t="s">
        <v>1131</v>
      </c>
      <c r="AI77" s="7" t="s">
        <v>1131</v>
      </c>
      <c r="AJ77" s="7" t="s">
        <v>1136</v>
      </c>
      <c r="AP77" s="7" t="s">
        <v>1131</v>
      </c>
      <c r="AS77" s="7" t="s">
        <v>1142</v>
      </c>
      <c r="AT77" s="7" t="s">
        <v>1131</v>
      </c>
      <c r="AU77" s="7" t="s">
        <v>1141</v>
      </c>
      <c r="AW77" s="7" t="s">
        <v>1140</v>
      </c>
      <c r="AX77" s="7" t="s">
        <v>1316</v>
      </c>
      <c r="AY77" s="7" t="s">
        <v>1316</v>
      </c>
      <c r="AZ77" s="7" t="s">
        <v>1131</v>
      </c>
      <c r="BA77" s="7" t="s">
        <v>1131</v>
      </c>
      <c r="BC77" s="7" t="s">
        <v>1138</v>
      </c>
      <c r="BD77" s="7" t="s">
        <v>1195</v>
      </c>
      <c r="BE77" s="7" t="s">
        <v>1131</v>
      </c>
      <c r="BI77" s="7">
        <v>1</v>
      </c>
      <c r="BJ77" s="7">
        <v>1</v>
      </c>
      <c r="BK77" s="7" t="s">
        <v>1131</v>
      </c>
      <c r="BP77" s="7">
        <v>6.0000000000000001E-3</v>
      </c>
      <c r="BQ77" s="8">
        <v>43466</v>
      </c>
      <c r="BR77" s="7">
        <v>6.0000000000000001E-3</v>
      </c>
      <c r="BS77" s="8">
        <v>43466</v>
      </c>
      <c r="BY77" s="7" t="s">
        <v>1131</v>
      </c>
      <c r="CL77" s="7">
        <v>2025</v>
      </c>
      <c r="CM77" s="7">
        <v>117.99</v>
      </c>
      <c r="CN77" s="7">
        <v>135</v>
      </c>
      <c r="CO77" s="7">
        <v>95.24</v>
      </c>
      <c r="CP77" s="7">
        <v>115.75</v>
      </c>
      <c r="CR77" s="7">
        <v>6.4160000000000004</v>
      </c>
      <c r="CS77" s="8">
        <v>45772</v>
      </c>
      <c r="CT77" s="7" t="s">
        <v>1131</v>
      </c>
      <c r="CV77" s="7" t="s">
        <v>1158</v>
      </c>
      <c r="CW77" s="7" t="s">
        <v>1136</v>
      </c>
      <c r="CX77" s="7" t="s">
        <v>1131</v>
      </c>
      <c r="CY77" s="7" t="s">
        <v>1136</v>
      </c>
      <c r="CZ77" s="7" t="s">
        <v>1135</v>
      </c>
      <c r="DA77" s="7" t="s">
        <v>1134</v>
      </c>
      <c r="DB77" s="7" t="s">
        <v>1133</v>
      </c>
      <c r="DD77" s="7" t="s">
        <v>1132</v>
      </c>
      <c r="DJ77" s="7" t="s">
        <v>1130</v>
      </c>
      <c r="DK77" s="7" t="s">
        <v>1129</v>
      </c>
    </row>
    <row r="78" spans="1:115" x14ac:dyDescent="0.25">
      <c r="A78" s="7" t="s">
        <v>1149</v>
      </c>
      <c r="B78" s="7" t="s">
        <v>2080</v>
      </c>
      <c r="C78" s="7" t="s">
        <v>2079</v>
      </c>
      <c r="E78" s="7" t="s">
        <v>2078</v>
      </c>
      <c r="H78" s="7" t="s">
        <v>1145</v>
      </c>
      <c r="K78" s="7" t="s">
        <v>1144</v>
      </c>
      <c r="O78" s="8">
        <v>44958</v>
      </c>
      <c r="Y78" s="7" t="s">
        <v>1143</v>
      </c>
      <c r="AD78" s="7" t="s">
        <v>1131</v>
      </c>
      <c r="AE78" s="7" t="s">
        <v>1131</v>
      </c>
      <c r="AG78" s="7" t="s">
        <v>1131</v>
      </c>
      <c r="AH78" s="7" t="s">
        <v>1131</v>
      </c>
      <c r="AI78" s="7" t="s">
        <v>1131</v>
      </c>
      <c r="AJ78" s="7" t="s">
        <v>1136</v>
      </c>
      <c r="AP78" s="7" t="s">
        <v>1131</v>
      </c>
      <c r="AS78" s="7" t="s">
        <v>1142</v>
      </c>
      <c r="AT78" s="7" t="s">
        <v>1131</v>
      </c>
      <c r="AU78" s="7" t="s">
        <v>1141</v>
      </c>
      <c r="AW78" s="7" t="s">
        <v>1140</v>
      </c>
      <c r="AX78" s="7" t="s">
        <v>1139</v>
      </c>
      <c r="AY78" s="7" t="s">
        <v>1139</v>
      </c>
      <c r="AZ78" s="7" t="s">
        <v>1131</v>
      </c>
      <c r="BA78" s="7" t="s">
        <v>1131</v>
      </c>
      <c r="BC78" s="7" t="s">
        <v>1138</v>
      </c>
      <c r="BE78" s="7" t="s">
        <v>1131</v>
      </c>
      <c r="BI78" s="7">
        <v>1</v>
      </c>
      <c r="BJ78" s="7">
        <v>1</v>
      </c>
      <c r="BK78" s="7" t="s">
        <v>1131</v>
      </c>
      <c r="BP78" s="7">
        <v>6.0000000000000001E-3</v>
      </c>
      <c r="BQ78" s="8">
        <v>43466</v>
      </c>
      <c r="BR78" s="7">
        <v>6.0000000000000001E-3</v>
      </c>
      <c r="BS78" s="8">
        <v>43466</v>
      </c>
      <c r="BY78" s="7" t="s">
        <v>1136</v>
      </c>
      <c r="BZ78" s="7" t="s">
        <v>1150</v>
      </c>
      <c r="CL78" s="7">
        <v>2025</v>
      </c>
      <c r="CM78" s="7">
        <v>138.83000000000001</v>
      </c>
      <c r="CR78" s="7">
        <v>34.950000000000003</v>
      </c>
      <c r="CS78" s="8">
        <v>45772</v>
      </c>
      <c r="CT78" s="7" t="s">
        <v>1131</v>
      </c>
      <c r="CW78" s="7" t="s">
        <v>1136</v>
      </c>
      <c r="CX78" s="7" t="s">
        <v>1131</v>
      </c>
      <c r="CY78" s="7" t="s">
        <v>1131</v>
      </c>
      <c r="CZ78" s="7" t="s">
        <v>1135</v>
      </c>
      <c r="DA78" s="7" t="s">
        <v>1134</v>
      </c>
      <c r="DB78" s="7" t="s">
        <v>1133</v>
      </c>
      <c r="DC78" s="7" t="s">
        <v>1131</v>
      </c>
      <c r="DD78" s="7" t="s">
        <v>1132</v>
      </c>
      <c r="DF78" s="7" t="s">
        <v>1131</v>
      </c>
      <c r="DJ78" s="7" t="s">
        <v>1130</v>
      </c>
      <c r="DK78" s="7" t="s">
        <v>1129</v>
      </c>
    </row>
    <row r="79" spans="1:115" x14ac:dyDescent="0.25">
      <c r="A79" s="7" t="s">
        <v>1149</v>
      </c>
      <c r="B79" s="7" t="s">
        <v>2077</v>
      </c>
      <c r="C79" s="7" t="s">
        <v>2076</v>
      </c>
      <c r="E79" s="7" t="s">
        <v>2075</v>
      </c>
      <c r="H79" s="7" t="s">
        <v>1145</v>
      </c>
      <c r="K79" s="7" t="s">
        <v>1144</v>
      </c>
      <c r="O79" s="8">
        <v>45758</v>
      </c>
      <c r="Y79" s="7" t="s">
        <v>1219</v>
      </c>
      <c r="AD79" s="7" t="s">
        <v>1131</v>
      </c>
      <c r="AE79" s="7" t="s">
        <v>1131</v>
      </c>
      <c r="AG79" s="7" t="s">
        <v>1131</v>
      </c>
      <c r="AH79" s="7" t="s">
        <v>1131</v>
      </c>
      <c r="AI79" s="7" t="s">
        <v>1131</v>
      </c>
      <c r="AJ79" s="7" t="s">
        <v>1136</v>
      </c>
      <c r="AP79" s="7" t="s">
        <v>1131</v>
      </c>
      <c r="AS79" s="7" t="s">
        <v>1142</v>
      </c>
      <c r="AT79" s="7" t="s">
        <v>1131</v>
      </c>
      <c r="AU79" s="7" t="s">
        <v>1141</v>
      </c>
      <c r="AW79" s="7" t="s">
        <v>1140</v>
      </c>
      <c r="AX79" s="7" t="s">
        <v>1218</v>
      </c>
      <c r="AY79" s="7" t="s">
        <v>1218</v>
      </c>
      <c r="AZ79" s="7" t="s">
        <v>1131</v>
      </c>
      <c r="BA79" s="7" t="s">
        <v>1131</v>
      </c>
      <c r="BC79" s="7" t="s">
        <v>1138</v>
      </c>
      <c r="BE79" s="7" t="s">
        <v>1131</v>
      </c>
      <c r="BI79" s="7">
        <v>1</v>
      </c>
      <c r="BJ79" s="7">
        <v>1</v>
      </c>
      <c r="BK79" s="7" t="s">
        <v>1131</v>
      </c>
      <c r="BP79" s="7">
        <v>6.0000000000000001E-3</v>
      </c>
      <c r="BQ79" s="8">
        <v>45566</v>
      </c>
      <c r="BR79" s="7">
        <v>6.0000000000000001E-3</v>
      </c>
      <c r="BS79" s="8">
        <v>45566</v>
      </c>
      <c r="BY79" s="7" t="s">
        <v>1136</v>
      </c>
      <c r="BZ79" s="7" t="s">
        <v>1180</v>
      </c>
      <c r="CL79" s="7">
        <v>2025</v>
      </c>
      <c r="CR79" s="7">
        <v>3.43</v>
      </c>
      <c r="CS79" s="8">
        <v>45772</v>
      </c>
      <c r="CT79" s="7" t="s">
        <v>1131</v>
      </c>
      <c r="CW79" s="7" t="s">
        <v>1136</v>
      </c>
      <c r="CX79" s="7" t="s">
        <v>1131</v>
      </c>
      <c r="CY79" s="7" t="s">
        <v>1136</v>
      </c>
      <c r="CZ79" s="7" t="s">
        <v>1135</v>
      </c>
      <c r="DA79" s="7" t="s">
        <v>1134</v>
      </c>
      <c r="DB79" s="7" t="s">
        <v>1133</v>
      </c>
      <c r="DC79" s="7" t="s">
        <v>1131</v>
      </c>
      <c r="DD79" s="7" t="s">
        <v>1132</v>
      </c>
      <c r="DF79" s="7" t="s">
        <v>1131</v>
      </c>
      <c r="DJ79" s="7" t="s">
        <v>1130</v>
      </c>
      <c r="DK79" s="7" t="s">
        <v>1129</v>
      </c>
    </row>
    <row r="80" spans="1:115" x14ac:dyDescent="0.25">
      <c r="A80" s="7" t="s">
        <v>1149</v>
      </c>
      <c r="B80" s="7" t="s">
        <v>2074</v>
      </c>
      <c r="C80" s="7" t="s">
        <v>1009</v>
      </c>
      <c r="E80" s="7" t="s">
        <v>2073</v>
      </c>
      <c r="H80" s="7" t="s">
        <v>1145</v>
      </c>
      <c r="K80" s="7" t="s">
        <v>1144</v>
      </c>
      <c r="O80" s="8">
        <v>42156</v>
      </c>
      <c r="Y80" s="7" t="s">
        <v>1166</v>
      </c>
      <c r="AD80" s="7" t="s">
        <v>1131</v>
      </c>
      <c r="AE80" s="7" t="s">
        <v>1131</v>
      </c>
      <c r="AG80" s="7" t="s">
        <v>1131</v>
      </c>
      <c r="AH80" s="7" t="s">
        <v>1131</v>
      </c>
      <c r="AI80" s="7" t="s">
        <v>1131</v>
      </c>
      <c r="AJ80" s="7" t="s">
        <v>1136</v>
      </c>
      <c r="AP80" s="7" t="s">
        <v>1131</v>
      </c>
      <c r="AS80" s="7" t="s">
        <v>1142</v>
      </c>
      <c r="AT80" s="7" t="s">
        <v>1131</v>
      </c>
      <c r="AU80" s="7" t="s">
        <v>1141</v>
      </c>
      <c r="AW80" s="7" t="s">
        <v>1140</v>
      </c>
      <c r="AX80" s="7" t="s">
        <v>1215</v>
      </c>
      <c r="AY80" s="7" t="s">
        <v>1215</v>
      </c>
      <c r="AZ80" s="7" t="s">
        <v>1131</v>
      </c>
      <c r="BA80" s="7" t="s">
        <v>1131</v>
      </c>
      <c r="BC80" s="7" t="s">
        <v>1138</v>
      </c>
      <c r="BD80" s="7" t="s">
        <v>1195</v>
      </c>
      <c r="BE80" s="7" t="s">
        <v>1131</v>
      </c>
      <c r="BI80" s="7">
        <v>1</v>
      </c>
      <c r="BJ80" s="7">
        <v>1</v>
      </c>
      <c r="BK80" s="7" t="s">
        <v>1131</v>
      </c>
      <c r="BP80" s="7">
        <v>6.0000000000000001E-3</v>
      </c>
      <c r="BQ80" s="8">
        <v>43466</v>
      </c>
      <c r="BR80" s="7">
        <v>6.0000000000000001E-3</v>
      </c>
      <c r="BS80" s="8">
        <v>43466</v>
      </c>
      <c r="BY80" s="7" t="s">
        <v>1131</v>
      </c>
      <c r="CL80" s="7">
        <v>2025</v>
      </c>
      <c r="CM80" s="7">
        <v>57.42</v>
      </c>
      <c r="CN80" s="7">
        <v>69.58</v>
      </c>
      <c r="CO80" s="7">
        <v>102.83</v>
      </c>
      <c r="CP80" s="7">
        <v>97.59</v>
      </c>
      <c r="CR80" s="7">
        <v>22.99</v>
      </c>
      <c r="CS80" s="8">
        <v>45772</v>
      </c>
      <c r="CT80" s="7" t="s">
        <v>1131</v>
      </c>
      <c r="CV80" s="7" t="s">
        <v>1158</v>
      </c>
      <c r="CW80" s="7" t="s">
        <v>1136</v>
      </c>
      <c r="CX80" s="7" t="s">
        <v>1131</v>
      </c>
      <c r="CY80" s="7" t="s">
        <v>1136</v>
      </c>
      <c r="CZ80" s="7" t="s">
        <v>1135</v>
      </c>
      <c r="DA80" s="7" t="s">
        <v>1134</v>
      </c>
      <c r="DB80" s="7" t="s">
        <v>1133</v>
      </c>
      <c r="DD80" s="7" t="s">
        <v>1132</v>
      </c>
      <c r="DJ80" s="7" t="s">
        <v>1130</v>
      </c>
      <c r="DK80" s="7" t="s">
        <v>1129</v>
      </c>
    </row>
    <row r="81" spans="1:115" x14ac:dyDescent="0.25">
      <c r="A81" s="7" t="s">
        <v>1149</v>
      </c>
      <c r="B81" s="7" t="s">
        <v>2072</v>
      </c>
      <c r="C81" s="7" t="s">
        <v>2071</v>
      </c>
      <c r="E81" s="7" t="s">
        <v>2070</v>
      </c>
      <c r="H81" s="7" t="s">
        <v>1145</v>
      </c>
      <c r="K81" s="7" t="s">
        <v>1144</v>
      </c>
      <c r="O81" s="8">
        <v>45608</v>
      </c>
      <c r="Y81" s="7" t="s">
        <v>1143</v>
      </c>
      <c r="AD81" s="7" t="s">
        <v>1131</v>
      </c>
      <c r="AE81" s="7" t="s">
        <v>1131</v>
      </c>
      <c r="AG81" s="7" t="s">
        <v>1131</v>
      </c>
      <c r="AH81" s="7" t="s">
        <v>1131</v>
      </c>
      <c r="AI81" s="7" t="s">
        <v>1131</v>
      </c>
      <c r="AJ81" s="7" t="s">
        <v>1136</v>
      </c>
      <c r="AP81" s="7" t="s">
        <v>1131</v>
      </c>
      <c r="AS81" s="7" t="s">
        <v>1142</v>
      </c>
      <c r="AT81" s="7" t="s">
        <v>1131</v>
      </c>
      <c r="AU81" s="7" t="s">
        <v>1141</v>
      </c>
      <c r="AW81" s="7" t="s">
        <v>1140</v>
      </c>
      <c r="AX81" s="7" t="s">
        <v>1139</v>
      </c>
      <c r="AY81" s="7" t="s">
        <v>1139</v>
      </c>
      <c r="AZ81" s="7" t="s">
        <v>1131</v>
      </c>
      <c r="BA81" s="7" t="s">
        <v>1131</v>
      </c>
      <c r="BC81" s="7" t="s">
        <v>1138</v>
      </c>
      <c r="BE81" s="7" t="s">
        <v>1131</v>
      </c>
      <c r="BK81" s="7" t="s">
        <v>1131</v>
      </c>
      <c r="BP81" s="7">
        <v>6.0000000000000001E-3</v>
      </c>
      <c r="BQ81" s="8">
        <v>45292</v>
      </c>
      <c r="BR81" s="7">
        <v>6.0000000000000001E-3</v>
      </c>
      <c r="BS81" s="8">
        <v>45292</v>
      </c>
      <c r="BY81" s="7" t="s">
        <v>1136</v>
      </c>
      <c r="BZ81" s="7" t="s">
        <v>1184</v>
      </c>
      <c r="CL81" s="7">
        <v>2025</v>
      </c>
      <c r="CR81" s="7">
        <v>467.52</v>
      </c>
      <c r="CS81" s="8">
        <v>45772</v>
      </c>
      <c r="CT81" s="7" t="s">
        <v>1131</v>
      </c>
      <c r="CW81" s="7" t="s">
        <v>1136</v>
      </c>
      <c r="CX81" s="7" t="s">
        <v>1131</v>
      </c>
      <c r="CY81" s="7" t="s">
        <v>1136</v>
      </c>
      <c r="DA81" s="7" t="s">
        <v>1134</v>
      </c>
      <c r="DB81" s="7" t="s">
        <v>1133</v>
      </c>
      <c r="DC81" s="7" t="s">
        <v>1131</v>
      </c>
      <c r="DF81" s="7" t="s">
        <v>1131</v>
      </c>
      <c r="DJ81" s="7" t="s">
        <v>1130</v>
      </c>
      <c r="DK81" s="7" t="s">
        <v>1129</v>
      </c>
    </row>
    <row r="82" spans="1:115" x14ac:dyDescent="0.25">
      <c r="A82" s="7" t="s">
        <v>1149</v>
      </c>
      <c r="B82" s="7" t="s">
        <v>2069</v>
      </c>
      <c r="C82" s="7" t="s">
        <v>1082</v>
      </c>
      <c r="E82" s="7" t="s">
        <v>2068</v>
      </c>
      <c r="H82" s="7" t="s">
        <v>1145</v>
      </c>
      <c r="K82" s="7" t="s">
        <v>1144</v>
      </c>
      <c r="O82" s="8">
        <v>44600</v>
      </c>
      <c r="Y82" s="7" t="s">
        <v>1143</v>
      </c>
      <c r="AD82" s="7" t="s">
        <v>1131</v>
      </c>
      <c r="AE82" s="7" t="s">
        <v>1131</v>
      </c>
      <c r="AG82" s="7" t="s">
        <v>1131</v>
      </c>
      <c r="AH82" s="7" t="s">
        <v>1131</v>
      </c>
      <c r="AI82" s="7" t="s">
        <v>1131</v>
      </c>
      <c r="AJ82" s="7" t="s">
        <v>1136</v>
      </c>
      <c r="AP82" s="7" t="s">
        <v>1131</v>
      </c>
      <c r="AS82" s="7" t="s">
        <v>1142</v>
      </c>
      <c r="AT82" s="7" t="s">
        <v>1131</v>
      </c>
      <c r="AU82" s="7" t="s">
        <v>1141</v>
      </c>
      <c r="AW82" s="7" t="s">
        <v>1140</v>
      </c>
      <c r="AX82" s="7" t="s">
        <v>1139</v>
      </c>
      <c r="AY82" s="7" t="s">
        <v>1139</v>
      </c>
      <c r="AZ82" s="7" t="s">
        <v>1131</v>
      </c>
      <c r="BA82" s="7" t="s">
        <v>1131</v>
      </c>
      <c r="BC82" s="7" t="s">
        <v>1138</v>
      </c>
      <c r="BD82" s="7" t="s">
        <v>2067</v>
      </c>
      <c r="BE82" s="7" t="s">
        <v>1131</v>
      </c>
      <c r="BI82" s="7">
        <v>1</v>
      </c>
      <c r="BJ82" s="7">
        <v>1</v>
      </c>
      <c r="BK82" s="7" t="s">
        <v>1131</v>
      </c>
      <c r="BP82" s="7">
        <v>6.0000000000000001E-3</v>
      </c>
      <c r="BQ82" s="8">
        <v>43466</v>
      </c>
      <c r="BR82" s="7">
        <v>6.0000000000000001E-3</v>
      </c>
      <c r="BS82" s="8">
        <v>43466</v>
      </c>
      <c r="BY82" s="7" t="s">
        <v>1136</v>
      </c>
      <c r="BZ82" s="7" t="s">
        <v>1184</v>
      </c>
      <c r="CL82" s="7">
        <v>2025</v>
      </c>
      <c r="CM82" s="7">
        <v>72.22</v>
      </c>
      <c r="CN82" s="7">
        <v>132.08000000000001</v>
      </c>
      <c r="CO82" s="7">
        <v>63.22</v>
      </c>
      <c r="CR82" s="7">
        <v>156.69</v>
      </c>
      <c r="CS82" s="8">
        <v>45772</v>
      </c>
      <c r="CT82" s="7" t="s">
        <v>1131</v>
      </c>
      <c r="CW82" s="7" t="s">
        <v>1136</v>
      </c>
      <c r="CX82" s="7" t="s">
        <v>1131</v>
      </c>
      <c r="CY82" s="7" t="s">
        <v>1131</v>
      </c>
      <c r="CZ82" s="7" t="s">
        <v>1135</v>
      </c>
      <c r="DA82" s="7" t="s">
        <v>1134</v>
      </c>
      <c r="DB82" s="7" t="s">
        <v>1133</v>
      </c>
      <c r="DD82" s="7" t="s">
        <v>1132</v>
      </c>
      <c r="DJ82" s="7" t="s">
        <v>1130</v>
      </c>
      <c r="DK82" s="7" t="s">
        <v>1129</v>
      </c>
    </row>
    <row r="83" spans="1:115" x14ac:dyDescent="0.25">
      <c r="A83" s="7" t="s">
        <v>1149</v>
      </c>
      <c r="B83" s="7" t="s">
        <v>2066</v>
      </c>
      <c r="C83" s="7" t="s">
        <v>2065</v>
      </c>
      <c r="E83" s="7" t="s">
        <v>2064</v>
      </c>
      <c r="H83" s="7" t="s">
        <v>1145</v>
      </c>
      <c r="K83" s="7" t="s">
        <v>1144</v>
      </c>
      <c r="O83" s="8">
        <v>42515</v>
      </c>
      <c r="Y83" s="7" t="s">
        <v>1166</v>
      </c>
      <c r="AD83" s="7" t="s">
        <v>1131</v>
      </c>
      <c r="AE83" s="7" t="s">
        <v>1131</v>
      </c>
      <c r="AG83" s="7" t="s">
        <v>1131</v>
      </c>
      <c r="AH83" s="7" t="s">
        <v>1131</v>
      </c>
      <c r="AI83" s="7" t="s">
        <v>1131</v>
      </c>
      <c r="AJ83" s="7" t="s">
        <v>1136</v>
      </c>
      <c r="AP83" s="7" t="s">
        <v>1131</v>
      </c>
      <c r="AS83" s="7" t="s">
        <v>1142</v>
      </c>
      <c r="AT83" s="7" t="s">
        <v>1131</v>
      </c>
      <c r="AU83" s="7" t="s">
        <v>1141</v>
      </c>
      <c r="AW83" s="7" t="s">
        <v>1140</v>
      </c>
      <c r="AX83" s="7" t="s">
        <v>1165</v>
      </c>
      <c r="AY83" s="7" t="s">
        <v>1165</v>
      </c>
      <c r="AZ83" s="7" t="s">
        <v>1131</v>
      </c>
      <c r="BA83" s="7" t="s">
        <v>1131</v>
      </c>
      <c r="BC83" s="7" t="s">
        <v>1138</v>
      </c>
      <c r="BE83" s="7" t="s">
        <v>1131</v>
      </c>
      <c r="BI83" s="7">
        <v>1</v>
      </c>
      <c r="BJ83" s="7">
        <v>1</v>
      </c>
      <c r="BK83" s="7" t="s">
        <v>1131</v>
      </c>
      <c r="BP83" s="7">
        <v>6.0000000000000001E-3</v>
      </c>
      <c r="BQ83" s="8">
        <v>43466</v>
      </c>
      <c r="BR83" s="7">
        <v>6.0000000000000001E-3</v>
      </c>
      <c r="BS83" s="8">
        <v>43466</v>
      </c>
      <c r="BY83" s="7" t="s">
        <v>1136</v>
      </c>
      <c r="BZ83" s="7" t="s">
        <v>2063</v>
      </c>
      <c r="CL83" s="7">
        <v>2025</v>
      </c>
      <c r="CM83" s="7">
        <v>104.95</v>
      </c>
      <c r="CN83" s="7">
        <v>108.43</v>
      </c>
      <c r="CO83" s="7">
        <v>106.1</v>
      </c>
      <c r="CP83" s="7">
        <v>145.56</v>
      </c>
      <c r="CR83" s="7">
        <v>5.3</v>
      </c>
      <c r="CS83" s="8">
        <v>45772</v>
      </c>
      <c r="CT83" s="7" t="s">
        <v>1131</v>
      </c>
      <c r="CV83" s="7" t="s">
        <v>1158</v>
      </c>
      <c r="CW83" s="7" t="s">
        <v>1136</v>
      </c>
      <c r="CX83" s="7" t="s">
        <v>1131</v>
      </c>
      <c r="CY83" s="7" t="s">
        <v>1131</v>
      </c>
      <c r="CZ83" s="7" t="s">
        <v>1135</v>
      </c>
      <c r="DA83" s="7" t="s">
        <v>1134</v>
      </c>
      <c r="DB83" s="7" t="s">
        <v>1133</v>
      </c>
      <c r="DD83" s="7" t="s">
        <v>1132</v>
      </c>
      <c r="DJ83" s="7" t="s">
        <v>1130</v>
      </c>
      <c r="DK83" s="7" t="s">
        <v>1129</v>
      </c>
    </row>
    <row r="84" spans="1:115" x14ac:dyDescent="0.25">
      <c r="A84" s="7" t="s">
        <v>1149</v>
      </c>
      <c r="B84" s="7" t="s">
        <v>2062</v>
      </c>
      <c r="C84" s="7" t="s">
        <v>1034</v>
      </c>
      <c r="E84" s="7" t="s">
        <v>2061</v>
      </c>
      <c r="H84" s="7" t="s">
        <v>1145</v>
      </c>
      <c r="K84" s="7" t="s">
        <v>1144</v>
      </c>
      <c r="O84" s="8">
        <v>42156</v>
      </c>
      <c r="Y84" s="7" t="s">
        <v>1166</v>
      </c>
      <c r="AD84" s="7" t="s">
        <v>1131</v>
      </c>
      <c r="AE84" s="7" t="s">
        <v>1131</v>
      </c>
      <c r="AG84" s="7" t="s">
        <v>1131</v>
      </c>
      <c r="AH84" s="7" t="s">
        <v>1131</v>
      </c>
      <c r="AI84" s="7" t="s">
        <v>1131</v>
      </c>
      <c r="AJ84" s="7" t="s">
        <v>1136</v>
      </c>
      <c r="AP84" s="7" t="s">
        <v>1131</v>
      </c>
      <c r="AS84" s="7" t="s">
        <v>1142</v>
      </c>
      <c r="AT84" s="7" t="s">
        <v>1131</v>
      </c>
      <c r="AU84" s="7" t="s">
        <v>1141</v>
      </c>
      <c r="AW84" s="7" t="s">
        <v>1140</v>
      </c>
      <c r="AX84" s="7" t="s">
        <v>1165</v>
      </c>
      <c r="AY84" s="7" t="s">
        <v>1165</v>
      </c>
      <c r="AZ84" s="7" t="s">
        <v>1131</v>
      </c>
      <c r="BA84" s="7" t="s">
        <v>1131</v>
      </c>
      <c r="BC84" s="7" t="s">
        <v>1138</v>
      </c>
      <c r="BD84" s="7" t="s">
        <v>1195</v>
      </c>
      <c r="BE84" s="7" t="s">
        <v>1131</v>
      </c>
      <c r="BI84" s="7">
        <v>1</v>
      </c>
      <c r="BJ84" s="7">
        <v>1</v>
      </c>
      <c r="BK84" s="7" t="s">
        <v>1131</v>
      </c>
      <c r="BP84" s="7">
        <v>6.0000000000000001E-3</v>
      </c>
      <c r="BQ84" s="8">
        <v>43466</v>
      </c>
      <c r="BR84" s="7">
        <v>6.0000000000000001E-3</v>
      </c>
      <c r="BS84" s="8">
        <v>43466</v>
      </c>
      <c r="BY84" s="7" t="s">
        <v>1131</v>
      </c>
      <c r="CL84" s="7">
        <v>2025</v>
      </c>
      <c r="CM84" s="7">
        <v>83.65</v>
      </c>
      <c r="CN84" s="7">
        <v>121.68</v>
      </c>
      <c r="CO84" s="7">
        <v>89.04</v>
      </c>
      <c r="CP84" s="7">
        <v>93.58</v>
      </c>
      <c r="CR84" s="7">
        <v>37.770000000000003</v>
      </c>
      <c r="CS84" s="8">
        <v>45772</v>
      </c>
      <c r="CT84" s="7" t="s">
        <v>1131</v>
      </c>
      <c r="CV84" s="7" t="s">
        <v>1158</v>
      </c>
      <c r="CW84" s="7" t="s">
        <v>1136</v>
      </c>
      <c r="CX84" s="7" t="s">
        <v>1131</v>
      </c>
      <c r="CY84" s="7" t="s">
        <v>1136</v>
      </c>
      <c r="CZ84" s="7" t="s">
        <v>1135</v>
      </c>
      <c r="DA84" s="7" t="s">
        <v>1134</v>
      </c>
      <c r="DB84" s="7" t="s">
        <v>1133</v>
      </c>
      <c r="DD84" s="7" t="s">
        <v>1132</v>
      </c>
      <c r="DJ84" s="7" t="s">
        <v>1130</v>
      </c>
      <c r="DK84" s="7" t="s">
        <v>1129</v>
      </c>
    </row>
    <row r="85" spans="1:115" x14ac:dyDescent="0.25">
      <c r="A85" s="7" t="s">
        <v>1149</v>
      </c>
      <c r="B85" s="7" t="s">
        <v>2060</v>
      </c>
      <c r="C85" s="7" t="s">
        <v>1083</v>
      </c>
      <c r="E85" s="7" t="s">
        <v>2059</v>
      </c>
      <c r="H85" s="7" t="s">
        <v>1145</v>
      </c>
      <c r="K85" s="7" t="s">
        <v>1144</v>
      </c>
      <c r="O85" s="8">
        <v>44637</v>
      </c>
      <c r="Y85" s="7" t="s">
        <v>1143</v>
      </c>
      <c r="AD85" s="7" t="s">
        <v>1131</v>
      </c>
      <c r="AE85" s="7" t="s">
        <v>1131</v>
      </c>
      <c r="AG85" s="7" t="s">
        <v>1131</v>
      </c>
      <c r="AH85" s="7" t="s">
        <v>1131</v>
      </c>
      <c r="AI85" s="7" t="s">
        <v>1131</v>
      </c>
      <c r="AJ85" s="7" t="s">
        <v>1136</v>
      </c>
      <c r="AP85" s="7" t="s">
        <v>1131</v>
      </c>
      <c r="AS85" s="7" t="s">
        <v>1142</v>
      </c>
      <c r="AT85" s="7" t="s">
        <v>1131</v>
      </c>
      <c r="AU85" s="7" t="s">
        <v>1141</v>
      </c>
      <c r="AW85" s="7" t="s">
        <v>1140</v>
      </c>
      <c r="AX85" s="7" t="s">
        <v>1191</v>
      </c>
      <c r="AY85" s="7" t="s">
        <v>1191</v>
      </c>
      <c r="AZ85" s="7" t="s">
        <v>1131</v>
      </c>
      <c r="BA85" s="7" t="s">
        <v>1131</v>
      </c>
      <c r="BC85" s="7" t="s">
        <v>1138</v>
      </c>
      <c r="BD85" s="7" t="s">
        <v>1195</v>
      </c>
      <c r="BE85" s="7" t="s">
        <v>1131</v>
      </c>
      <c r="BI85" s="7">
        <v>1</v>
      </c>
      <c r="BJ85" s="7">
        <v>1</v>
      </c>
      <c r="BK85" s="7" t="s">
        <v>1131</v>
      </c>
      <c r="BP85" s="7">
        <v>6.0000000000000001E-3</v>
      </c>
      <c r="BQ85" s="8">
        <v>43466</v>
      </c>
      <c r="BR85" s="7">
        <v>6.0000000000000001E-3</v>
      </c>
      <c r="BS85" s="8">
        <v>43466</v>
      </c>
      <c r="BY85" s="7" t="s">
        <v>1131</v>
      </c>
      <c r="CL85" s="7">
        <v>2025</v>
      </c>
      <c r="CN85" s="7">
        <v>192.7</v>
      </c>
      <c r="CO85" s="7">
        <v>84.03</v>
      </c>
      <c r="CR85" s="7">
        <v>169.33</v>
      </c>
      <c r="CS85" s="8">
        <v>45772</v>
      </c>
      <c r="CT85" s="7" t="s">
        <v>1131</v>
      </c>
      <c r="CW85" s="7" t="s">
        <v>1136</v>
      </c>
      <c r="CX85" s="7" t="s">
        <v>1131</v>
      </c>
      <c r="CY85" s="7" t="s">
        <v>1136</v>
      </c>
      <c r="CZ85" s="7" t="s">
        <v>1135</v>
      </c>
      <c r="DA85" s="7" t="s">
        <v>1134</v>
      </c>
      <c r="DB85" s="7" t="s">
        <v>1133</v>
      </c>
      <c r="DD85" s="7" t="s">
        <v>1132</v>
      </c>
      <c r="DJ85" s="7" t="s">
        <v>1130</v>
      </c>
      <c r="DK85" s="7" t="s">
        <v>1129</v>
      </c>
    </row>
    <row r="86" spans="1:115" x14ac:dyDescent="0.25">
      <c r="A86" s="7" t="s">
        <v>1149</v>
      </c>
      <c r="B86" s="7" t="s">
        <v>2058</v>
      </c>
      <c r="C86" s="7" t="s">
        <v>2057</v>
      </c>
      <c r="E86" s="7" t="s">
        <v>2056</v>
      </c>
      <c r="H86" s="7" t="s">
        <v>1145</v>
      </c>
      <c r="K86" s="7" t="s">
        <v>1144</v>
      </c>
      <c r="O86" s="8">
        <v>45531</v>
      </c>
      <c r="Y86" s="7" t="s">
        <v>1143</v>
      </c>
      <c r="AD86" s="7" t="s">
        <v>1131</v>
      </c>
      <c r="AE86" s="7" t="s">
        <v>1131</v>
      </c>
      <c r="AG86" s="7" t="s">
        <v>1131</v>
      </c>
      <c r="AH86" s="7" t="s">
        <v>1131</v>
      </c>
      <c r="AI86" s="7" t="s">
        <v>1131</v>
      </c>
      <c r="AJ86" s="7" t="s">
        <v>1136</v>
      </c>
      <c r="AP86" s="7" t="s">
        <v>1131</v>
      </c>
      <c r="AS86" s="7" t="s">
        <v>1142</v>
      </c>
      <c r="AT86" s="7" t="s">
        <v>1131</v>
      </c>
      <c r="AU86" s="7" t="s">
        <v>1141</v>
      </c>
      <c r="AW86" s="7" t="s">
        <v>1140</v>
      </c>
      <c r="AX86" s="7" t="s">
        <v>1139</v>
      </c>
      <c r="AY86" s="7" t="s">
        <v>1139</v>
      </c>
      <c r="AZ86" s="7" t="s">
        <v>1131</v>
      </c>
      <c r="BA86" s="7" t="s">
        <v>1131</v>
      </c>
      <c r="BC86" s="7" t="s">
        <v>1138</v>
      </c>
      <c r="BE86" s="7" t="s">
        <v>1131</v>
      </c>
      <c r="BK86" s="7" t="s">
        <v>1131</v>
      </c>
      <c r="BP86" s="7">
        <v>6.0000000000000001E-3</v>
      </c>
      <c r="BQ86" s="8">
        <v>45531</v>
      </c>
      <c r="BR86" s="7">
        <v>6.0000000000000001E-3</v>
      </c>
      <c r="BS86" s="8">
        <v>45531</v>
      </c>
      <c r="BY86" s="7" t="s">
        <v>1136</v>
      </c>
      <c r="BZ86" s="7" t="s">
        <v>1294</v>
      </c>
      <c r="CL86" s="7">
        <v>2025</v>
      </c>
      <c r="CR86" s="7">
        <v>209.31</v>
      </c>
      <c r="CS86" s="8">
        <v>45772</v>
      </c>
      <c r="CT86" s="7" t="s">
        <v>1131</v>
      </c>
      <c r="CW86" s="7" t="s">
        <v>1136</v>
      </c>
      <c r="CX86" s="7" t="s">
        <v>1131</v>
      </c>
      <c r="CY86" s="7" t="s">
        <v>1136</v>
      </c>
      <c r="CZ86" s="7" t="s">
        <v>1135</v>
      </c>
      <c r="DA86" s="7" t="s">
        <v>1134</v>
      </c>
      <c r="DB86" s="7" t="s">
        <v>1133</v>
      </c>
      <c r="DC86" s="7" t="s">
        <v>1131</v>
      </c>
      <c r="DD86" s="7" t="s">
        <v>1132</v>
      </c>
      <c r="DF86" s="7" t="s">
        <v>1131</v>
      </c>
      <c r="DJ86" s="7" t="s">
        <v>1130</v>
      </c>
      <c r="DK86" s="7" t="s">
        <v>1129</v>
      </c>
    </row>
    <row r="87" spans="1:115" x14ac:dyDescent="0.25">
      <c r="A87" s="7" t="s">
        <v>1149</v>
      </c>
      <c r="B87" s="7" t="s">
        <v>2055</v>
      </c>
      <c r="C87" s="7" t="s">
        <v>1051</v>
      </c>
      <c r="E87" s="7" t="s">
        <v>2054</v>
      </c>
      <c r="H87" s="7" t="s">
        <v>1145</v>
      </c>
      <c r="K87" s="7" t="s">
        <v>1144</v>
      </c>
      <c r="O87" s="8">
        <v>42156</v>
      </c>
      <c r="Y87" s="7" t="s">
        <v>1166</v>
      </c>
      <c r="AD87" s="7" t="s">
        <v>1131</v>
      </c>
      <c r="AE87" s="7" t="s">
        <v>1131</v>
      </c>
      <c r="AG87" s="7" t="s">
        <v>1131</v>
      </c>
      <c r="AH87" s="7" t="s">
        <v>1131</v>
      </c>
      <c r="AI87" s="7" t="s">
        <v>1131</v>
      </c>
      <c r="AJ87" s="7" t="s">
        <v>1136</v>
      </c>
      <c r="AP87" s="7" t="s">
        <v>1131</v>
      </c>
      <c r="AS87" s="7" t="s">
        <v>1142</v>
      </c>
      <c r="AT87" s="7" t="s">
        <v>1131</v>
      </c>
      <c r="AU87" s="7" t="s">
        <v>1141</v>
      </c>
      <c r="AW87" s="7" t="s">
        <v>1140</v>
      </c>
      <c r="AX87" s="7" t="s">
        <v>1165</v>
      </c>
      <c r="AY87" s="7" t="s">
        <v>1165</v>
      </c>
      <c r="AZ87" s="7" t="s">
        <v>1131</v>
      </c>
      <c r="BA87" s="7" t="s">
        <v>1131</v>
      </c>
      <c r="BC87" s="7" t="s">
        <v>1138</v>
      </c>
      <c r="BD87" s="7" t="s">
        <v>1195</v>
      </c>
      <c r="BE87" s="7" t="s">
        <v>1131</v>
      </c>
      <c r="BI87" s="7">
        <v>1</v>
      </c>
      <c r="BJ87" s="7">
        <v>1</v>
      </c>
      <c r="BK87" s="7" t="s">
        <v>1131</v>
      </c>
      <c r="BP87" s="7">
        <v>6.0000000000000001E-3</v>
      </c>
      <c r="BQ87" s="8">
        <v>43466</v>
      </c>
      <c r="BR87" s="7">
        <v>6.0000000000000001E-3</v>
      </c>
      <c r="BS87" s="8">
        <v>43466</v>
      </c>
      <c r="BY87" s="7" t="s">
        <v>1131</v>
      </c>
      <c r="CL87" s="7">
        <v>2025</v>
      </c>
      <c r="CM87" s="7">
        <v>128.29</v>
      </c>
      <c r="CN87" s="7">
        <v>92.93</v>
      </c>
      <c r="CO87" s="7">
        <v>84.34</v>
      </c>
      <c r="CP87" s="7">
        <v>134.1</v>
      </c>
      <c r="CR87" s="7">
        <v>27.9</v>
      </c>
      <c r="CS87" s="8">
        <v>45772</v>
      </c>
      <c r="CT87" s="7" t="s">
        <v>1131</v>
      </c>
      <c r="CV87" s="7" t="s">
        <v>1158</v>
      </c>
      <c r="CW87" s="7" t="s">
        <v>1136</v>
      </c>
      <c r="CX87" s="7" t="s">
        <v>1131</v>
      </c>
      <c r="CY87" s="7" t="s">
        <v>1136</v>
      </c>
      <c r="CZ87" s="7" t="s">
        <v>1135</v>
      </c>
      <c r="DA87" s="7" t="s">
        <v>1134</v>
      </c>
      <c r="DB87" s="7" t="s">
        <v>1133</v>
      </c>
      <c r="DD87" s="7" t="s">
        <v>1132</v>
      </c>
      <c r="DJ87" s="7" t="s">
        <v>1130</v>
      </c>
      <c r="DK87" s="7" t="s">
        <v>1129</v>
      </c>
    </row>
    <row r="88" spans="1:115" x14ac:dyDescent="0.25">
      <c r="A88" s="7" t="s">
        <v>1149</v>
      </c>
      <c r="B88" s="7" t="s">
        <v>2053</v>
      </c>
      <c r="C88" s="7" t="s">
        <v>2052</v>
      </c>
      <c r="E88" s="7" t="s">
        <v>2051</v>
      </c>
      <c r="H88" s="7" t="s">
        <v>1145</v>
      </c>
      <c r="K88" s="7" t="s">
        <v>1144</v>
      </c>
      <c r="O88" s="8">
        <v>45616</v>
      </c>
      <c r="Y88" s="7" t="s">
        <v>1166</v>
      </c>
      <c r="AD88" s="7" t="s">
        <v>1131</v>
      </c>
      <c r="AE88" s="7" t="s">
        <v>1131</v>
      </c>
      <c r="AG88" s="7" t="s">
        <v>1131</v>
      </c>
      <c r="AH88" s="7" t="s">
        <v>1131</v>
      </c>
      <c r="AI88" s="7" t="s">
        <v>1131</v>
      </c>
      <c r="AJ88" s="7" t="s">
        <v>1136</v>
      </c>
      <c r="AP88" s="7" t="s">
        <v>1131</v>
      </c>
      <c r="AT88" s="7" t="s">
        <v>1131</v>
      </c>
      <c r="AU88" s="7" t="s">
        <v>1141</v>
      </c>
      <c r="AW88" s="7" t="s">
        <v>1140</v>
      </c>
      <c r="AX88" s="7" t="s">
        <v>1270</v>
      </c>
      <c r="AY88" s="7" t="s">
        <v>1270</v>
      </c>
      <c r="AZ88" s="7" t="s">
        <v>1131</v>
      </c>
      <c r="BA88" s="7" t="s">
        <v>1131</v>
      </c>
      <c r="BC88" s="7" t="s">
        <v>1138</v>
      </c>
      <c r="BE88" s="7" t="s">
        <v>1131</v>
      </c>
      <c r="BI88" s="7">
        <v>1</v>
      </c>
      <c r="BJ88" s="7">
        <v>1</v>
      </c>
      <c r="BK88" s="7" t="s">
        <v>1131</v>
      </c>
      <c r="BP88" s="7">
        <v>6.0000000000000001E-3</v>
      </c>
      <c r="BQ88" s="8">
        <v>45597</v>
      </c>
      <c r="BR88" s="7">
        <v>6.0000000000000001E-3</v>
      </c>
      <c r="BS88" s="8">
        <v>45597</v>
      </c>
      <c r="BY88" s="7" t="s">
        <v>1136</v>
      </c>
      <c r="BZ88" s="7" t="s">
        <v>1180</v>
      </c>
      <c r="CL88" s="7">
        <v>2025</v>
      </c>
      <c r="CR88" s="7">
        <v>45.96</v>
      </c>
      <c r="CS88" s="8">
        <v>45772</v>
      </c>
      <c r="CT88" s="7" t="s">
        <v>1131</v>
      </c>
      <c r="CW88" s="7" t="s">
        <v>1136</v>
      </c>
      <c r="CX88" s="7" t="s">
        <v>1131</v>
      </c>
      <c r="CY88" s="7" t="s">
        <v>1131</v>
      </c>
      <c r="CZ88" s="7" t="s">
        <v>1135</v>
      </c>
      <c r="DB88" s="7" t="s">
        <v>1133</v>
      </c>
      <c r="DC88" s="7" t="s">
        <v>1136</v>
      </c>
      <c r="DF88" s="7" t="s">
        <v>1136</v>
      </c>
      <c r="DJ88" s="7" t="s">
        <v>1130</v>
      </c>
      <c r="DK88" s="7" t="s">
        <v>1129</v>
      </c>
    </row>
    <row r="89" spans="1:115" x14ac:dyDescent="0.25">
      <c r="A89" s="7" t="s">
        <v>1149</v>
      </c>
      <c r="B89" s="7" t="s">
        <v>2050</v>
      </c>
      <c r="C89" s="7" t="s">
        <v>1110</v>
      </c>
      <c r="E89" s="7" t="s">
        <v>2049</v>
      </c>
      <c r="H89" s="7" t="s">
        <v>1145</v>
      </c>
      <c r="K89" s="7" t="s">
        <v>1144</v>
      </c>
      <c r="O89" s="8">
        <v>45536</v>
      </c>
      <c r="Y89" s="7" t="s">
        <v>1143</v>
      </c>
      <c r="AD89" s="7" t="s">
        <v>1131</v>
      </c>
      <c r="AE89" s="7" t="s">
        <v>1131</v>
      </c>
      <c r="AG89" s="7" t="s">
        <v>1131</v>
      </c>
      <c r="AH89" s="7" t="s">
        <v>1131</v>
      </c>
      <c r="AI89" s="7" t="s">
        <v>1131</v>
      </c>
      <c r="AJ89" s="7" t="s">
        <v>1136</v>
      </c>
      <c r="AP89" s="7" t="s">
        <v>1131</v>
      </c>
      <c r="AS89" s="7" t="s">
        <v>1142</v>
      </c>
      <c r="AT89" s="7" t="s">
        <v>1131</v>
      </c>
      <c r="AU89" s="7" t="s">
        <v>1141</v>
      </c>
      <c r="AW89" s="7" t="s">
        <v>1140</v>
      </c>
      <c r="AX89" s="7" t="s">
        <v>1191</v>
      </c>
      <c r="AY89" s="7" t="s">
        <v>1191</v>
      </c>
      <c r="AZ89" s="7" t="s">
        <v>1131</v>
      </c>
      <c r="BA89" s="7" t="s">
        <v>1131</v>
      </c>
      <c r="BC89" s="7" t="s">
        <v>1138</v>
      </c>
      <c r="BD89" s="7" t="s">
        <v>2048</v>
      </c>
      <c r="BE89" s="7" t="s">
        <v>1131</v>
      </c>
      <c r="BI89" s="7">
        <v>1</v>
      </c>
      <c r="BJ89" s="7">
        <v>1</v>
      </c>
      <c r="BK89" s="7" t="s">
        <v>1131</v>
      </c>
      <c r="BP89" s="7">
        <v>6.0000000000000001E-3</v>
      </c>
      <c r="BQ89" s="8">
        <v>45536</v>
      </c>
      <c r="BR89" s="7">
        <v>6.0000000000000001E-3</v>
      </c>
      <c r="BS89" s="8">
        <v>45536</v>
      </c>
      <c r="BY89" s="7" t="s">
        <v>1131</v>
      </c>
      <c r="CL89" s="7">
        <v>2025</v>
      </c>
      <c r="CR89" s="7">
        <v>860.4</v>
      </c>
      <c r="CS89" s="8">
        <v>45772</v>
      </c>
      <c r="CT89" s="7" t="s">
        <v>1131</v>
      </c>
      <c r="CW89" s="7" t="s">
        <v>1136</v>
      </c>
      <c r="CX89" s="7" t="s">
        <v>1131</v>
      </c>
      <c r="CY89" s="7" t="s">
        <v>1136</v>
      </c>
      <c r="CZ89" s="7" t="s">
        <v>1135</v>
      </c>
      <c r="DA89" s="7" t="s">
        <v>1134</v>
      </c>
      <c r="DB89" s="7" t="s">
        <v>1327</v>
      </c>
      <c r="DC89" s="7" t="s">
        <v>1131</v>
      </c>
      <c r="DD89" s="7" t="s">
        <v>1132</v>
      </c>
      <c r="DF89" s="7" t="s">
        <v>1131</v>
      </c>
      <c r="DJ89" s="7" t="s">
        <v>1130</v>
      </c>
      <c r="DK89" s="7" t="s">
        <v>1129</v>
      </c>
    </row>
    <row r="90" spans="1:115" x14ac:dyDescent="0.25">
      <c r="A90" s="7" t="s">
        <v>1149</v>
      </c>
      <c r="B90" s="7" t="s">
        <v>2047</v>
      </c>
      <c r="C90" s="7" t="s">
        <v>2046</v>
      </c>
      <c r="E90" s="7" t="s">
        <v>2045</v>
      </c>
      <c r="H90" s="7" t="s">
        <v>1145</v>
      </c>
      <c r="K90" s="7" t="s">
        <v>1144</v>
      </c>
      <c r="O90" s="8">
        <v>43812</v>
      </c>
      <c r="R90" s="8">
        <v>45626</v>
      </c>
      <c r="Y90" s="7" t="s">
        <v>1219</v>
      </c>
      <c r="AD90" s="7" t="s">
        <v>1131</v>
      </c>
      <c r="AE90" s="7" t="s">
        <v>1131</v>
      </c>
      <c r="AG90" s="7" t="s">
        <v>1131</v>
      </c>
      <c r="AH90" s="7" t="s">
        <v>1131</v>
      </c>
      <c r="AI90" s="7" t="s">
        <v>1131</v>
      </c>
      <c r="AJ90" s="7" t="s">
        <v>1136</v>
      </c>
      <c r="AP90" s="7" t="s">
        <v>1131</v>
      </c>
      <c r="AS90" s="7" t="s">
        <v>1142</v>
      </c>
      <c r="AT90" s="7" t="s">
        <v>1131</v>
      </c>
      <c r="AU90" s="7" t="s">
        <v>1141</v>
      </c>
      <c r="AW90" s="7" t="s">
        <v>1140</v>
      </c>
      <c r="AX90" s="7" t="s">
        <v>1218</v>
      </c>
      <c r="AY90" s="7" t="s">
        <v>1218</v>
      </c>
      <c r="AZ90" s="7" t="s">
        <v>1131</v>
      </c>
      <c r="BA90" s="7" t="s">
        <v>1131</v>
      </c>
      <c r="BC90" s="7" t="s">
        <v>1138</v>
      </c>
      <c r="BD90" s="7" t="s">
        <v>1198</v>
      </c>
      <c r="BE90" s="7" t="s">
        <v>1131</v>
      </c>
      <c r="BI90" s="7">
        <v>1</v>
      </c>
      <c r="BJ90" s="7">
        <v>1</v>
      </c>
      <c r="BK90" s="7" t="s">
        <v>1131</v>
      </c>
      <c r="BP90" s="7">
        <v>6.0000000000000001E-3</v>
      </c>
      <c r="BQ90" s="8">
        <v>43466</v>
      </c>
      <c r="BR90" s="7">
        <v>6.0000000000000001E-3</v>
      </c>
      <c r="BS90" s="8">
        <v>43466</v>
      </c>
      <c r="BY90" s="7" t="s">
        <v>1131</v>
      </c>
      <c r="CL90" s="7">
        <v>2025</v>
      </c>
      <c r="CM90" s="7">
        <v>143.63</v>
      </c>
      <c r="CN90" s="7">
        <v>168.2</v>
      </c>
      <c r="CO90" s="7">
        <v>79.56</v>
      </c>
      <c r="CP90" s="7">
        <v>136.74</v>
      </c>
      <c r="CR90" s="7">
        <v>81.510000000000005</v>
      </c>
      <c r="CS90" s="8">
        <v>45772</v>
      </c>
      <c r="CT90" s="7" t="s">
        <v>1131</v>
      </c>
      <c r="CW90" s="7" t="s">
        <v>1136</v>
      </c>
      <c r="CX90" s="7" t="s">
        <v>1131</v>
      </c>
      <c r="CY90" s="7" t="s">
        <v>1136</v>
      </c>
      <c r="CZ90" s="7" t="s">
        <v>1135</v>
      </c>
      <c r="DA90" s="7" t="s">
        <v>1134</v>
      </c>
      <c r="DB90" s="7" t="s">
        <v>1133</v>
      </c>
      <c r="DC90" s="7" t="s">
        <v>1131</v>
      </c>
      <c r="DD90" s="7" t="s">
        <v>1132</v>
      </c>
      <c r="DF90" s="7" t="s">
        <v>1131</v>
      </c>
      <c r="DJ90" s="7" t="s">
        <v>1130</v>
      </c>
      <c r="DK90" s="7" t="s">
        <v>1129</v>
      </c>
    </row>
    <row r="91" spans="1:115" x14ac:dyDescent="0.25">
      <c r="A91" s="7" t="s">
        <v>1149</v>
      </c>
      <c r="B91" s="7" t="s">
        <v>2044</v>
      </c>
      <c r="C91" s="7" t="s">
        <v>2043</v>
      </c>
      <c r="E91" s="7" t="s">
        <v>2042</v>
      </c>
      <c r="H91" s="7" t="s">
        <v>1145</v>
      </c>
      <c r="J91" s="7" t="s">
        <v>1131</v>
      </c>
      <c r="K91" s="7" t="s">
        <v>1144</v>
      </c>
      <c r="O91" s="8">
        <v>45639</v>
      </c>
      <c r="R91" s="8">
        <v>45645</v>
      </c>
      <c r="W91" s="7" t="s">
        <v>2041</v>
      </c>
      <c r="Y91" s="7" t="s">
        <v>1219</v>
      </c>
      <c r="AD91" s="7" t="s">
        <v>1131</v>
      </c>
      <c r="AE91" s="7" t="s">
        <v>1131</v>
      </c>
      <c r="AG91" s="7" t="s">
        <v>1131</v>
      </c>
      <c r="AH91" s="7" t="s">
        <v>1131</v>
      </c>
      <c r="AI91" s="7" t="s">
        <v>1131</v>
      </c>
      <c r="AJ91" s="7" t="s">
        <v>1136</v>
      </c>
      <c r="AP91" s="7" t="s">
        <v>1136</v>
      </c>
      <c r="AQ91" s="8">
        <v>45644</v>
      </c>
      <c r="AT91" s="7" t="s">
        <v>1131</v>
      </c>
      <c r="AU91" s="7" t="s">
        <v>1141</v>
      </c>
      <c r="AW91" s="7" t="s">
        <v>1140</v>
      </c>
      <c r="AX91" s="7" t="s">
        <v>1218</v>
      </c>
      <c r="AY91" s="7" t="s">
        <v>1218</v>
      </c>
      <c r="AZ91" s="7" t="s">
        <v>1131</v>
      </c>
      <c r="BA91" s="7" t="s">
        <v>1131</v>
      </c>
      <c r="BC91" s="7" t="s">
        <v>1138</v>
      </c>
      <c r="BD91" s="7" t="s">
        <v>2040</v>
      </c>
      <c r="BE91" s="7" t="s">
        <v>1131</v>
      </c>
      <c r="BK91" s="7" t="s">
        <v>1131</v>
      </c>
      <c r="BP91" s="7">
        <v>6.0000000000000001E-3</v>
      </c>
      <c r="BQ91" s="8">
        <v>45643</v>
      </c>
      <c r="BR91" s="7">
        <v>6.0000000000000001E-3</v>
      </c>
      <c r="BS91" s="8">
        <v>45643</v>
      </c>
      <c r="BY91" s="7" t="s">
        <v>1136</v>
      </c>
      <c r="BZ91" s="7" t="s">
        <v>2039</v>
      </c>
      <c r="CL91" s="7">
        <v>2025</v>
      </c>
      <c r="CR91" s="7">
        <v>2.0099999999999998</v>
      </c>
      <c r="CS91" s="8">
        <v>45772</v>
      </c>
      <c r="CT91" s="7" t="s">
        <v>1131</v>
      </c>
      <c r="CW91" s="7" t="s">
        <v>1131</v>
      </c>
      <c r="CX91" s="7" t="s">
        <v>1131</v>
      </c>
      <c r="CY91" s="7" t="s">
        <v>1136</v>
      </c>
      <c r="CZ91" s="7" t="s">
        <v>1135</v>
      </c>
      <c r="DA91" s="7" t="s">
        <v>1134</v>
      </c>
      <c r="DB91" s="7" t="s">
        <v>1327</v>
      </c>
      <c r="DC91" s="7" t="s">
        <v>1131</v>
      </c>
      <c r="DD91" s="7" t="s">
        <v>1132</v>
      </c>
      <c r="DE91" s="7" t="s">
        <v>1660</v>
      </c>
      <c r="DF91" s="7" t="s">
        <v>1131</v>
      </c>
      <c r="DJ91" s="7" t="s">
        <v>1130</v>
      </c>
      <c r="DK91" s="7" t="s">
        <v>1129</v>
      </c>
    </row>
    <row r="92" spans="1:115" x14ac:dyDescent="0.25">
      <c r="A92" s="7" t="s">
        <v>1149</v>
      </c>
      <c r="B92" s="7" t="s">
        <v>2038</v>
      </c>
      <c r="C92" s="7" t="s">
        <v>1038</v>
      </c>
      <c r="E92" s="7" t="s">
        <v>2037</v>
      </c>
      <c r="H92" s="7" t="s">
        <v>1145</v>
      </c>
      <c r="K92" s="7" t="s">
        <v>1144</v>
      </c>
      <c r="O92" s="8">
        <v>42156</v>
      </c>
      <c r="Y92" s="7" t="s">
        <v>1166</v>
      </c>
      <c r="AD92" s="7" t="s">
        <v>1131</v>
      </c>
      <c r="AE92" s="7" t="s">
        <v>1131</v>
      </c>
      <c r="AG92" s="7" t="s">
        <v>1131</v>
      </c>
      <c r="AH92" s="7" t="s">
        <v>1131</v>
      </c>
      <c r="AI92" s="7" t="s">
        <v>1131</v>
      </c>
      <c r="AJ92" s="7" t="s">
        <v>1136</v>
      </c>
      <c r="AP92" s="7" t="s">
        <v>1131</v>
      </c>
      <c r="AS92" s="7" t="s">
        <v>1142</v>
      </c>
      <c r="AT92" s="7" t="s">
        <v>1131</v>
      </c>
      <c r="AU92" s="7" t="s">
        <v>1141</v>
      </c>
      <c r="AW92" s="7" t="s">
        <v>1140</v>
      </c>
      <c r="AX92" s="7" t="s">
        <v>1165</v>
      </c>
      <c r="AY92" s="7" t="s">
        <v>1165</v>
      </c>
      <c r="AZ92" s="7" t="s">
        <v>1131</v>
      </c>
      <c r="BA92" s="7" t="s">
        <v>1131</v>
      </c>
      <c r="BC92" s="7" t="s">
        <v>1138</v>
      </c>
      <c r="BD92" s="7" t="s">
        <v>1195</v>
      </c>
      <c r="BE92" s="7" t="s">
        <v>1131</v>
      </c>
      <c r="BI92" s="7">
        <v>1</v>
      </c>
      <c r="BJ92" s="7">
        <v>1</v>
      </c>
      <c r="BK92" s="7" t="s">
        <v>1131</v>
      </c>
      <c r="BP92" s="7">
        <v>6.0000000000000001E-3</v>
      </c>
      <c r="BQ92" s="8">
        <v>43466</v>
      </c>
      <c r="BR92" s="7">
        <v>6.0000000000000001E-3</v>
      </c>
      <c r="BS92" s="8">
        <v>43466</v>
      </c>
      <c r="BY92" s="7" t="s">
        <v>1131</v>
      </c>
      <c r="CL92" s="7">
        <v>2025</v>
      </c>
      <c r="CM92" s="7">
        <v>83.79</v>
      </c>
      <c r="CN92" s="7">
        <v>121.03</v>
      </c>
      <c r="CO92" s="7">
        <v>72.37</v>
      </c>
      <c r="CP92" s="7">
        <v>169.95</v>
      </c>
      <c r="CR92" s="7">
        <v>130.05000000000001</v>
      </c>
      <c r="CS92" s="8">
        <v>45772</v>
      </c>
      <c r="CT92" s="7" t="s">
        <v>1131</v>
      </c>
      <c r="CV92" s="7" t="s">
        <v>1158</v>
      </c>
      <c r="CW92" s="7" t="s">
        <v>1136</v>
      </c>
      <c r="CX92" s="7" t="s">
        <v>1131</v>
      </c>
      <c r="CY92" s="7" t="s">
        <v>1136</v>
      </c>
      <c r="CZ92" s="7" t="s">
        <v>1135</v>
      </c>
      <c r="DA92" s="7" t="s">
        <v>1134</v>
      </c>
      <c r="DB92" s="7" t="s">
        <v>1133</v>
      </c>
      <c r="DD92" s="7" t="s">
        <v>1132</v>
      </c>
      <c r="DJ92" s="7" t="s">
        <v>1130</v>
      </c>
      <c r="DK92" s="7" t="s">
        <v>1129</v>
      </c>
    </row>
    <row r="93" spans="1:115" x14ac:dyDescent="0.25">
      <c r="A93" s="7" t="s">
        <v>1149</v>
      </c>
      <c r="B93" s="7" t="s">
        <v>2036</v>
      </c>
      <c r="C93" s="7" t="s">
        <v>2035</v>
      </c>
      <c r="E93" s="7" t="s">
        <v>2034</v>
      </c>
      <c r="H93" s="7" t="s">
        <v>1145</v>
      </c>
      <c r="K93" s="7" t="s">
        <v>1144</v>
      </c>
      <c r="O93" s="8">
        <v>45748</v>
      </c>
      <c r="Y93" s="7" t="s">
        <v>1566</v>
      </c>
      <c r="AD93" s="7" t="s">
        <v>1131</v>
      </c>
      <c r="AE93" s="7" t="s">
        <v>1131</v>
      </c>
      <c r="AG93" s="7" t="s">
        <v>1131</v>
      </c>
      <c r="AH93" s="7" t="s">
        <v>1131</v>
      </c>
      <c r="AI93" s="7" t="s">
        <v>1131</v>
      </c>
      <c r="AJ93" s="7" t="s">
        <v>1136</v>
      </c>
      <c r="AP93" s="7" t="s">
        <v>1131</v>
      </c>
      <c r="AS93" s="7" t="s">
        <v>1142</v>
      </c>
      <c r="AT93" s="7" t="s">
        <v>1131</v>
      </c>
      <c r="AU93" s="7" t="s">
        <v>1141</v>
      </c>
      <c r="AW93" s="7" t="s">
        <v>1140</v>
      </c>
      <c r="AX93" s="7" t="s">
        <v>1565</v>
      </c>
      <c r="AY93" s="7" t="s">
        <v>1565</v>
      </c>
      <c r="AZ93" s="7" t="s">
        <v>1131</v>
      </c>
      <c r="BA93" s="7" t="s">
        <v>1131</v>
      </c>
      <c r="BC93" s="7" t="s">
        <v>1138</v>
      </c>
      <c r="BE93" s="7" t="s">
        <v>1131</v>
      </c>
      <c r="BI93" s="7">
        <v>1</v>
      </c>
      <c r="BJ93" s="7">
        <v>1</v>
      </c>
      <c r="BK93" s="7" t="s">
        <v>1131</v>
      </c>
      <c r="BP93" s="7">
        <v>6.0000000000000001E-3</v>
      </c>
      <c r="BQ93" s="8">
        <v>45748</v>
      </c>
      <c r="BR93" s="7">
        <v>6.0000000000000001E-3</v>
      </c>
      <c r="BS93" s="8">
        <v>45748</v>
      </c>
      <c r="BY93" s="7" t="s">
        <v>1136</v>
      </c>
      <c r="BZ93" s="7" t="s">
        <v>2033</v>
      </c>
      <c r="CL93" s="7">
        <v>2025</v>
      </c>
      <c r="CR93" s="7">
        <v>119.11</v>
      </c>
      <c r="CS93" s="8">
        <v>45772</v>
      </c>
      <c r="CT93" s="7" t="s">
        <v>1131</v>
      </c>
      <c r="CW93" s="7" t="s">
        <v>1136</v>
      </c>
      <c r="CX93" s="7" t="s">
        <v>1131</v>
      </c>
      <c r="CY93" s="7" t="s">
        <v>1136</v>
      </c>
      <c r="CZ93" s="7" t="s">
        <v>1135</v>
      </c>
      <c r="DA93" s="7" t="s">
        <v>1134</v>
      </c>
      <c r="DB93" s="7" t="s">
        <v>1133</v>
      </c>
      <c r="DC93" s="7" t="s">
        <v>1131</v>
      </c>
      <c r="DD93" s="7" t="s">
        <v>1132</v>
      </c>
      <c r="DF93" s="7" t="s">
        <v>1131</v>
      </c>
      <c r="DJ93" s="7" t="s">
        <v>1130</v>
      </c>
      <c r="DK93" s="7" t="s">
        <v>1129</v>
      </c>
    </row>
    <row r="94" spans="1:115" x14ac:dyDescent="0.25">
      <c r="A94" s="7" t="s">
        <v>1149</v>
      </c>
      <c r="B94" s="7" t="s">
        <v>2032</v>
      </c>
      <c r="C94" s="7" t="s">
        <v>1011</v>
      </c>
      <c r="E94" s="7" t="s">
        <v>2031</v>
      </c>
      <c r="H94" s="7" t="s">
        <v>1145</v>
      </c>
      <c r="K94" s="7" t="s">
        <v>1144</v>
      </c>
      <c r="O94" s="8">
        <v>42156</v>
      </c>
      <c r="Y94" s="7" t="s">
        <v>1166</v>
      </c>
      <c r="AD94" s="7" t="s">
        <v>1131</v>
      </c>
      <c r="AE94" s="7" t="s">
        <v>1131</v>
      </c>
      <c r="AG94" s="7" t="s">
        <v>1131</v>
      </c>
      <c r="AH94" s="7" t="s">
        <v>1131</v>
      </c>
      <c r="AI94" s="7" t="s">
        <v>1131</v>
      </c>
      <c r="AJ94" s="7" t="s">
        <v>1136</v>
      </c>
      <c r="AP94" s="7" t="s">
        <v>1131</v>
      </c>
      <c r="AS94" s="7" t="s">
        <v>1142</v>
      </c>
      <c r="AT94" s="7" t="s">
        <v>1131</v>
      </c>
      <c r="AU94" s="7" t="s">
        <v>1141</v>
      </c>
      <c r="AW94" s="7" t="s">
        <v>1140</v>
      </c>
      <c r="AX94" s="7" t="s">
        <v>1165</v>
      </c>
      <c r="AY94" s="7" t="s">
        <v>1165</v>
      </c>
      <c r="AZ94" s="7" t="s">
        <v>1131</v>
      </c>
      <c r="BA94" s="7" t="s">
        <v>1131</v>
      </c>
      <c r="BC94" s="7" t="s">
        <v>1138</v>
      </c>
      <c r="BD94" s="7" t="s">
        <v>1195</v>
      </c>
      <c r="BE94" s="7" t="s">
        <v>1131</v>
      </c>
      <c r="BI94" s="7">
        <v>1</v>
      </c>
      <c r="BJ94" s="7">
        <v>1</v>
      </c>
      <c r="BK94" s="7" t="s">
        <v>1131</v>
      </c>
      <c r="BP94" s="7">
        <v>6.0000000000000001E-3</v>
      </c>
      <c r="BQ94" s="8">
        <v>43466</v>
      </c>
      <c r="BR94" s="7">
        <v>6.0000000000000001E-3</v>
      </c>
      <c r="BS94" s="8">
        <v>43466</v>
      </c>
      <c r="BY94" s="7" t="s">
        <v>1131</v>
      </c>
      <c r="CL94" s="7">
        <v>2025</v>
      </c>
      <c r="CM94" s="7">
        <v>82.86</v>
      </c>
      <c r="CN94" s="7">
        <v>105.95</v>
      </c>
      <c r="CO94" s="7">
        <v>97.08</v>
      </c>
      <c r="CP94" s="7">
        <v>114.83</v>
      </c>
      <c r="CR94" s="7">
        <v>13.75</v>
      </c>
      <c r="CS94" s="8">
        <v>45772</v>
      </c>
      <c r="CT94" s="7" t="s">
        <v>1131</v>
      </c>
      <c r="CV94" s="7" t="s">
        <v>1158</v>
      </c>
      <c r="CW94" s="7" t="s">
        <v>1136</v>
      </c>
      <c r="CX94" s="7" t="s">
        <v>1131</v>
      </c>
      <c r="CY94" s="7" t="s">
        <v>1136</v>
      </c>
      <c r="CZ94" s="7" t="s">
        <v>1135</v>
      </c>
      <c r="DA94" s="7" t="s">
        <v>1134</v>
      </c>
      <c r="DB94" s="7" t="s">
        <v>1133</v>
      </c>
      <c r="DD94" s="7" t="s">
        <v>1132</v>
      </c>
      <c r="DJ94" s="7" t="s">
        <v>1130</v>
      </c>
      <c r="DK94" s="7" t="s">
        <v>1129</v>
      </c>
    </row>
    <row r="95" spans="1:115" x14ac:dyDescent="0.25">
      <c r="A95" s="7" t="s">
        <v>1149</v>
      </c>
      <c r="B95" s="7" t="s">
        <v>2030</v>
      </c>
      <c r="C95" s="7" t="s">
        <v>2029</v>
      </c>
      <c r="E95" s="7" t="s">
        <v>2028</v>
      </c>
      <c r="H95" s="7" t="s">
        <v>1145</v>
      </c>
      <c r="K95" s="7" t="s">
        <v>1144</v>
      </c>
      <c r="O95" s="8">
        <v>42156</v>
      </c>
      <c r="R95" s="8">
        <v>43899</v>
      </c>
      <c r="T95" s="8">
        <v>43833</v>
      </c>
      <c r="V95" s="8">
        <v>45457</v>
      </c>
      <c r="Y95" s="7" t="s">
        <v>1166</v>
      </c>
      <c r="AD95" s="7" t="s">
        <v>1131</v>
      </c>
      <c r="AE95" s="7" t="s">
        <v>1131</v>
      </c>
      <c r="AG95" s="7" t="s">
        <v>1131</v>
      </c>
      <c r="AH95" s="7" t="s">
        <v>1131</v>
      </c>
      <c r="AI95" s="7" t="s">
        <v>1131</v>
      </c>
      <c r="AJ95" s="7" t="s">
        <v>1136</v>
      </c>
      <c r="AP95" s="7" t="s">
        <v>1131</v>
      </c>
      <c r="AS95" s="7" t="s">
        <v>1142</v>
      </c>
      <c r="AT95" s="7" t="s">
        <v>1131</v>
      </c>
      <c r="AU95" s="7" t="s">
        <v>1141</v>
      </c>
      <c r="AW95" s="7" t="s">
        <v>1161</v>
      </c>
      <c r="AX95" s="7" t="s">
        <v>1165</v>
      </c>
      <c r="AY95" s="7" t="s">
        <v>1165</v>
      </c>
      <c r="AZ95" s="7" t="s">
        <v>1131</v>
      </c>
      <c r="BA95" s="7" t="s">
        <v>1131</v>
      </c>
      <c r="BC95" s="7" t="s">
        <v>1138</v>
      </c>
      <c r="BD95" s="7" t="s">
        <v>1198</v>
      </c>
      <c r="BE95" s="7" t="s">
        <v>1131</v>
      </c>
      <c r="BI95" s="7">
        <v>1</v>
      </c>
      <c r="BJ95" s="7">
        <v>1</v>
      </c>
      <c r="BK95" s="7" t="s">
        <v>1131</v>
      </c>
      <c r="BP95" s="7">
        <v>6.0000000000000001E-3</v>
      </c>
      <c r="BQ95" s="8">
        <v>43466</v>
      </c>
      <c r="BR95" s="7">
        <v>6.0000000000000001E-3</v>
      </c>
      <c r="BS95" s="8">
        <v>43466</v>
      </c>
      <c r="BY95" s="7" t="s">
        <v>1131</v>
      </c>
      <c r="CL95" s="7">
        <v>2025</v>
      </c>
      <c r="CN95" s="7">
        <v>7.99</v>
      </c>
      <c r="CO95" s="7">
        <v>42.16</v>
      </c>
      <c r="CP95" s="7">
        <v>91.9</v>
      </c>
      <c r="CR95" s="7">
        <v>0.03</v>
      </c>
      <c r="CS95" s="8">
        <v>45457</v>
      </c>
      <c r="CT95" s="7" t="s">
        <v>1131</v>
      </c>
      <c r="CV95" s="7" t="s">
        <v>1158</v>
      </c>
      <c r="CW95" s="7" t="s">
        <v>1136</v>
      </c>
      <c r="CX95" s="7" t="s">
        <v>1131</v>
      </c>
      <c r="CY95" s="7" t="s">
        <v>1136</v>
      </c>
      <c r="CZ95" s="7" t="s">
        <v>1135</v>
      </c>
      <c r="DA95" s="7" t="s">
        <v>1134</v>
      </c>
      <c r="DB95" s="7" t="s">
        <v>1133</v>
      </c>
      <c r="DC95" s="7" t="s">
        <v>1131</v>
      </c>
      <c r="DD95" s="7" t="s">
        <v>1132</v>
      </c>
      <c r="DF95" s="7" t="s">
        <v>1131</v>
      </c>
      <c r="DJ95" s="7" t="s">
        <v>1130</v>
      </c>
      <c r="DK95" s="7" t="s">
        <v>1129</v>
      </c>
    </row>
    <row r="96" spans="1:115" x14ac:dyDescent="0.25">
      <c r="A96" s="7" t="s">
        <v>1149</v>
      </c>
      <c r="B96" s="7" t="s">
        <v>2027</v>
      </c>
      <c r="C96" s="7" t="s">
        <v>2026</v>
      </c>
      <c r="E96" s="7" t="s">
        <v>2025</v>
      </c>
      <c r="H96" s="7" t="s">
        <v>1145</v>
      </c>
      <c r="J96" s="7" t="s">
        <v>1131</v>
      </c>
      <c r="K96" s="7" t="s">
        <v>1144</v>
      </c>
      <c r="O96" s="8">
        <v>45453</v>
      </c>
      <c r="R96" s="8">
        <v>45476</v>
      </c>
      <c r="W96" s="7" t="s">
        <v>2024</v>
      </c>
      <c r="Y96" s="7" t="s">
        <v>1166</v>
      </c>
      <c r="AD96" s="7" t="s">
        <v>1131</v>
      </c>
      <c r="AE96" s="7" t="s">
        <v>1131</v>
      </c>
      <c r="AG96" s="7" t="s">
        <v>1131</v>
      </c>
      <c r="AH96" s="7" t="s">
        <v>1131</v>
      </c>
      <c r="AI96" s="7" t="s">
        <v>1131</v>
      </c>
      <c r="AJ96" s="7" t="s">
        <v>1136</v>
      </c>
      <c r="AP96" s="7" t="s">
        <v>1136</v>
      </c>
      <c r="AS96" s="7" t="s">
        <v>1142</v>
      </c>
      <c r="AT96" s="7" t="s">
        <v>1131</v>
      </c>
      <c r="AU96" s="7" t="s">
        <v>1141</v>
      </c>
      <c r="AW96" s="7" t="s">
        <v>1140</v>
      </c>
      <c r="AX96" s="7" t="s">
        <v>1165</v>
      </c>
      <c r="AY96" s="7" t="s">
        <v>1165</v>
      </c>
      <c r="AZ96" s="7" t="s">
        <v>1131</v>
      </c>
      <c r="BA96" s="7" t="s">
        <v>1131</v>
      </c>
      <c r="BC96" s="7" t="s">
        <v>1138</v>
      </c>
      <c r="BE96" s="7" t="s">
        <v>1131</v>
      </c>
      <c r="BK96" s="7" t="s">
        <v>1131</v>
      </c>
      <c r="BP96" s="7">
        <v>6.0000000000000001E-3</v>
      </c>
      <c r="BQ96" s="8">
        <v>45460</v>
      </c>
      <c r="BR96" s="7">
        <v>6.0000000000000001E-3</v>
      </c>
      <c r="BS96" s="8">
        <v>45460</v>
      </c>
      <c r="BY96" s="7" t="s">
        <v>1131</v>
      </c>
      <c r="CL96" s="7">
        <v>2025</v>
      </c>
      <c r="CR96" s="7">
        <v>0.52710000000000001</v>
      </c>
      <c r="CS96" s="8">
        <v>45772</v>
      </c>
      <c r="CT96" s="7" t="s">
        <v>1131</v>
      </c>
      <c r="CW96" s="7" t="s">
        <v>1131</v>
      </c>
      <c r="CX96" s="7" t="s">
        <v>1131</v>
      </c>
      <c r="CY96" s="7" t="s">
        <v>1136</v>
      </c>
      <c r="CZ96" s="7" t="s">
        <v>1135</v>
      </c>
      <c r="DA96" s="7" t="s">
        <v>1134</v>
      </c>
      <c r="DB96" s="7" t="s">
        <v>1327</v>
      </c>
      <c r="DC96" s="7" t="s">
        <v>1131</v>
      </c>
      <c r="DF96" s="7" t="s">
        <v>1136</v>
      </c>
      <c r="DJ96" s="7" t="s">
        <v>1130</v>
      </c>
      <c r="DK96" s="7" t="s">
        <v>1129</v>
      </c>
    </row>
    <row r="97" spans="1:115" x14ac:dyDescent="0.25">
      <c r="A97" s="7" t="s">
        <v>1149</v>
      </c>
      <c r="B97" s="7" t="s">
        <v>2023</v>
      </c>
      <c r="C97" s="7" t="s">
        <v>1084</v>
      </c>
      <c r="E97" s="7" t="s">
        <v>2022</v>
      </c>
      <c r="H97" s="7" t="s">
        <v>1145</v>
      </c>
      <c r="K97" s="7" t="s">
        <v>1144</v>
      </c>
      <c r="O97" s="8">
        <v>44354</v>
      </c>
      <c r="Y97" s="7" t="s">
        <v>1143</v>
      </c>
      <c r="AD97" s="7" t="s">
        <v>1131</v>
      </c>
      <c r="AE97" s="7" t="s">
        <v>1131</v>
      </c>
      <c r="AG97" s="7" t="s">
        <v>1131</v>
      </c>
      <c r="AH97" s="7" t="s">
        <v>1131</v>
      </c>
      <c r="AI97" s="7" t="s">
        <v>1131</v>
      </c>
      <c r="AJ97" s="7" t="s">
        <v>1136</v>
      </c>
      <c r="AP97" s="7" t="s">
        <v>1131</v>
      </c>
      <c r="AS97" s="7" t="s">
        <v>1142</v>
      </c>
      <c r="AT97" s="7" t="s">
        <v>1131</v>
      </c>
      <c r="AU97" s="7" t="s">
        <v>1141</v>
      </c>
      <c r="AW97" s="7" t="s">
        <v>1140</v>
      </c>
      <c r="AX97" s="7" t="s">
        <v>1139</v>
      </c>
      <c r="AY97" s="7" t="s">
        <v>1139</v>
      </c>
      <c r="AZ97" s="7" t="s">
        <v>1131</v>
      </c>
      <c r="BA97" s="7" t="s">
        <v>1131</v>
      </c>
      <c r="BC97" s="7" t="s">
        <v>1138</v>
      </c>
      <c r="BD97" s="7" t="s">
        <v>1375</v>
      </c>
      <c r="BE97" s="7" t="s">
        <v>1131</v>
      </c>
      <c r="BI97" s="7">
        <v>1</v>
      </c>
      <c r="BJ97" s="7">
        <v>1</v>
      </c>
      <c r="BK97" s="7" t="s">
        <v>1131</v>
      </c>
      <c r="BP97" s="7">
        <v>6.0000000000000001E-3</v>
      </c>
      <c r="BQ97" s="8">
        <v>44317</v>
      </c>
      <c r="BR97" s="7">
        <v>6.0000000000000001E-3</v>
      </c>
      <c r="BS97" s="8">
        <v>44317</v>
      </c>
      <c r="BY97" s="7" t="s">
        <v>1131</v>
      </c>
      <c r="CL97" s="7">
        <v>2025</v>
      </c>
      <c r="CM97" s="7">
        <v>130.5</v>
      </c>
      <c r="CN97" s="7">
        <v>119.14</v>
      </c>
      <c r="CO97" s="7">
        <v>115.88</v>
      </c>
      <c r="CP97" s="7">
        <v>113.58</v>
      </c>
      <c r="CR97" s="7">
        <v>269.83</v>
      </c>
      <c r="CS97" s="8">
        <v>45772</v>
      </c>
      <c r="CT97" s="7" t="s">
        <v>1131</v>
      </c>
      <c r="CW97" s="7" t="s">
        <v>1136</v>
      </c>
      <c r="CX97" s="7" t="s">
        <v>1131</v>
      </c>
      <c r="CY97" s="7" t="s">
        <v>1131</v>
      </c>
      <c r="CZ97" s="7" t="s">
        <v>1135</v>
      </c>
      <c r="DA97" s="7" t="s">
        <v>1134</v>
      </c>
      <c r="DB97" s="7" t="s">
        <v>1133</v>
      </c>
      <c r="DC97" s="7" t="s">
        <v>1131</v>
      </c>
      <c r="DD97" s="7" t="s">
        <v>1132</v>
      </c>
      <c r="DF97" s="7" t="s">
        <v>1131</v>
      </c>
      <c r="DJ97" s="7" t="s">
        <v>1130</v>
      </c>
      <c r="DK97" s="7" t="s">
        <v>1129</v>
      </c>
    </row>
    <row r="98" spans="1:115" x14ac:dyDescent="0.25">
      <c r="A98" s="7" t="s">
        <v>1149</v>
      </c>
      <c r="B98" s="7" t="s">
        <v>2021</v>
      </c>
      <c r="C98" s="7" t="s">
        <v>2020</v>
      </c>
      <c r="E98" s="7" t="s">
        <v>2019</v>
      </c>
      <c r="H98" s="7" t="s">
        <v>1145</v>
      </c>
      <c r="K98" s="7" t="s">
        <v>1144</v>
      </c>
      <c r="O98" s="8">
        <v>42186</v>
      </c>
      <c r="Y98" s="7" t="s">
        <v>1166</v>
      </c>
      <c r="AD98" s="7" t="s">
        <v>1131</v>
      </c>
      <c r="AE98" s="7" t="s">
        <v>1131</v>
      </c>
      <c r="AG98" s="7" t="s">
        <v>1131</v>
      </c>
      <c r="AH98" s="7" t="s">
        <v>1131</v>
      </c>
      <c r="AI98" s="7" t="s">
        <v>1131</v>
      </c>
      <c r="AJ98" s="7" t="s">
        <v>1136</v>
      </c>
      <c r="AP98" s="7" t="s">
        <v>1131</v>
      </c>
      <c r="AS98" s="7" t="s">
        <v>1142</v>
      </c>
      <c r="AT98" s="7" t="s">
        <v>1131</v>
      </c>
      <c r="AU98" s="7" t="s">
        <v>1141</v>
      </c>
      <c r="AW98" s="7" t="s">
        <v>1140</v>
      </c>
      <c r="AX98" s="7" t="s">
        <v>1316</v>
      </c>
      <c r="AY98" s="7" t="s">
        <v>1316</v>
      </c>
      <c r="AZ98" s="7" t="s">
        <v>1131</v>
      </c>
      <c r="BA98" s="7" t="s">
        <v>1131</v>
      </c>
      <c r="BC98" s="7" t="s">
        <v>1138</v>
      </c>
      <c r="BE98" s="7" t="s">
        <v>1131</v>
      </c>
      <c r="BI98" s="7">
        <v>1</v>
      </c>
      <c r="BJ98" s="7">
        <v>1</v>
      </c>
      <c r="BK98" s="7" t="s">
        <v>1131</v>
      </c>
      <c r="BP98" s="7">
        <v>6.0000000000000001E-3</v>
      </c>
      <c r="BQ98" s="8">
        <v>43466</v>
      </c>
      <c r="BR98" s="7">
        <v>6.0000000000000001E-3</v>
      </c>
      <c r="BS98" s="8">
        <v>43466</v>
      </c>
      <c r="BY98" s="7" t="s">
        <v>1136</v>
      </c>
      <c r="BZ98" s="7" t="s">
        <v>2018</v>
      </c>
      <c r="CL98" s="7">
        <v>2025</v>
      </c>
      <c r="CM98" s="7">
        <v>140.47999999999999</v>
      </c>
      <c r="CN98" s="7">
        <v>101.63</v>
      </c>
      <c r="CO98" s="7">
        <v>152.28</v>
      </c>
      <c r="CP98" s="7">
        <v>114.76</v>
      </c>
      <c r="CR98" s="7">
        <v>6.798</v>
      </c>
      <c r="CS98" s="8">
        <v>45772</v>
      </c>
      <c r="CT98" s="7" t="s">
        <v>1131</v>
      </c>
      <c r="CV98" s="7" t="s">
        <v>1158</v>
      </c>
      <c r="CW98" s="7" t="s">
        <v>1136</v>
      </c>
      <c r="CX98" s="7" t="s">
        <v>1131</v>
      </c>
      <c r="CY98" s="7" t="s">
        <v>1131</v>
      </c>
      <c r="CZ98" s="7" t="s">
        <v>1135</v>
      </c>
      <c r="DA98" s="7" t="s">
        <v>1134</v>
      </c>
      <c r="DB98" s="7" t="s">
        <v>1133</v>
      </c>
      <c r="DD98" s="7" t="s">
        <v>1132</v>
      </c>
      <c r="DJ98" s="7" t="s">
        <v>1130</v>
      </c>
      <c r="DK98" s="7" t="s">
        <v>1129</v>
      </c>
    </row>
    <row r="99" spans="1:115" x14ac:dyDescent="0.25">
      <c r="A99" s="7" t="s">
        <v>1149</v>
      </c>
      <c r="B99" s="7" t="s">
        <v>2017</v>
      </c>
      <c r="C99" s="7" t="s">
        <v>2016</v>
      </c>
      <c r="E99" s="7" t="s">
        <v>2015</v>
      </c>
      <c r="H99" s="7" t="s">
        <v>1145</v>
      </c>
      <c r="K99" s="7" t="s">
        <v>1144</v>
      </c>
      <c r="O99" s="8">
        <v>45531</v>
      </c>
      <c r="Y99" s="7" t="s">
        <v>1143</v>
      </c>
      <c r="AD99" s="7" t="s">
        <v>1131</v>
      </c>
      <c r="AE99" s="7" t="s">
        <v>1131</v>
      </c>
      <c r="AG99" s="7" t="s">
        <v>1131</v>
      </c>
      <c r="AH99" s="7" t="s">
        <v>1131</v>
      </c>
      <c r="AI99" s="7" t="s">
        <v>1131</v>
      </c>
      <c r="AJ99" s="7" t="s">
        <v>1136</v>
      </c>
      <c r="AP99" s="7" t="s">
        <v>1131</v>
      </c>
      <c r="AS99" s="7" t="s">
        <v>1142</v>
      </c>
      <c r="AT99" s="7" t="s">
        <v>1131</v>
      </c>
      <c r="AU99" s="7" t="s">
        <v>1141</v>
      </c>
      <c r="AW99" s="7" t="s">
        <v>1140</v>
      </c>
      <c r="AX99" s="7" t="s">
        <v>1139</v>
      </c>
      <c r="AY99" s="7" t="s">
        <v>1139</v>
      </c>
      <c r="AZ99" s="7" t="s">
        <v>1131</v>
      </c>
      <c r="BA99" s="7" t="s">
        <v>1131</v>
      </c>
      <c r="BC99" s="7" t="s">
        <v>1138</v>
      </c>
      <c r="BE99" s="7" t="s">
        <v>1131</v>
      </c>
      <c r="BI99" s="7">
        <v>1</v>
      </c>
      <c r="BJ99" s="7">
        <v>1</v>
      </c>
      <c r="BK99" s="7" t="s">
        <v>1131</v>
      </c>
      <c r="BP99" s="7">
        <v>6.0000000000000001E-3</v>
      </c>
      <c r="BQ99" s="8">
        <v>45531</v>
      </c>
      <c r="BR99" s="7">
        <v>6.0000000000000001E-3</v>
      </c>
      <c r="BS99" s="8">
        <v>45531</v>
      </c>
      <c r="BY99" s="7" t="s">
        <v>1136</v>
      </c>
      <c r="BZ99" s="7" t="s">
        <v>1294</v>
      </c>
      <c r="CL99" s="7">
        <v>2025</v>
      </c>
      <c r="CR99" s="7">
        <v>187.8</v>
      </c>
      <c r="CS99" s="8">
        <v>45772</v>
      </c>
      <c r="CT99" s="7" t="s">
        <v>1131</v>
      </c>
      <c r="CW99" s="7" t="s">
        <v>1136</v>
      </c>
      <c r="CX99" s="7" t="s">
        <v>1131</v>
      </c>
      <c r="CY99" s="7" t="s">
        <v>1136</v>
      </c>
      <c r="CZ99" s="7" t="s">
        <v>1135</v>
      </c>
      <c r="DA99" s="7" t="s">
        <v>1134</v>
      </c>
      <c r="DB99" s="7" t="s">
        <v>1133</v>
      </c>
      <c r="DC99" s="7" t="s">
        <v>1131</v>
      </c>
      <c r="DD99" s="7" t="s">
        <v>1132</v>
      </c>
      <c r="DF99" s="7" t="s">
        <v>1131</v>
      </c>
      <c r="DJ99" s="7" t="s">
        <v>1130</v>
      </c>
      <c r="DK99" s="7" t="s">
        <v>1129</v>
      </c>
    </row>
    <row r="100" spans="1:115" x14ac:dyDescent="0.25">
      <c r="A100" s="7" t="s">
        <v>1149</v>
      </c>
      <c r="B100" s="7" t="s">
        <v>2014</v>
      </c>
      <c r="C100" s="7" t="s">
        <v>1085</v>
      </c>
      <c r="E100" s="7" t="s">
        <v>2013</v>
      </c>
      <c r="H100" s="7" t="s">
        <v>1145</v>
      </c>
      <c r="K100" s="7" t="s">
        <v>1144</v>
      </c>
      <c r="O100" s="8">
        <v>42829</v>
      </c>
      <c r="W100" s="7" t="s">
        <v>1250</v>
      </c>
      <c r="Y100" s="7" t="s">
        <v>1143</v>
      </c>
      <c r="AD100" s="7" t="s">
        <v>1131</v>
      </c>
      <c r="AE100" s="7" t="s">
        <v>1131</v>
      </c>
      <c r="AG100" s="7" t="s">
        <v>1131</v>
      </c>
      <c r="AH100" s="7" t="s">
        <v>1131</v>
      </c>
      <c r="AI100" s="7" t="s">
        <v>1131</v>
      </c>
      <c r="AJ100" s="7" t="s">
        <v>1136</v>
      </c>
      <c r="AP100" s="7" t="s">
        <v>1131</v>
      </c>
      <c r="AS100" s="7" t="s">
        <v>1142</v>
      </c>
      <c r="AT100" s="7" t="s">
        <v>1131</v>
      </c>
      <c r="AU100" s="7" t="s">
        <v>1141</v>
      </c>
      <c r="AW100" s="7" t="s">
        <v>1140</v>
      </c>
      <c r="AX100" s="7" t="s">
        <v>1139</v>
      </c>
      <c r="AY100" s="7" t="s">
        <v>1139</v>
      </c>
      <c r="AZ100" s="7" t="s">
        <v>1131</v>
      </c>
      <c r="BA100" s="7" t="s">
        <v>1131</v>
      </c>
      <c r="BC100" s="7" t="s">
        <v>1138</v>
      </c>
      <c r="BD100" s="7" t="s">
        <v>1195</v>
      </c>
      <c r="BE100" s="7" t="s">
        <v>1131</v>
      </c>
      <c r="BI100" s="7">
        <v>1</v>
      </c>
      <c r="BJ100" s="7">
        <v>1</v>
      </c>
      <c r="BK100" s="7" t="s">
        <v>1131</v>
      </c>
      <c r="BP100" s="7">
        <v>6.0000000000000001E-3</v>
      </c>
      <c r="BQ100" s="8">
        <v>43466</v>
      </c>
      <c r="BR100" s="7">
        <v>6.0000000000000001E-3</v>
      </c>
      <c r="BS100" s="8">
        <v>43466</v>
      </c>
      <c r="BY100" s="7" t="s">
        <v>1131</v>
      </c>
      <c r="CL100" s="7">
        <v>2025</v>
      </c>
      <c r="CM100" s="7">
        <v>103.28</v>
      </c>
      <c r="CN100" s="7">
        <v>80.22</v>
      </c>
      <c r="CO100" s="7">
        <v>152.94999999999999</v>
      </c>
      <c r="CP100" s="7">
        <v>138.96</v>
      </c>
      <c r="CR100" s="7">
        <v>122.15</v>
      </c>
      <c r="CS100" s="8">
        <v>45772</v>
      </c>
      <c r="CT100" s="7" t="s">
        <v>1131</v>
      </c>
      <c r="CV100" s="7" t="s">
        <v>1158</v>
      </c>
      <c r="CW100" s="7" t="s">
        <v>1136</v>
      </c>
      <c r="CX100" s="7" t="s">
        <v>1131</v>
      </c>
      <c r="CY100" s="7" t="s">
        <v>1136</v>
      </c>
      <c r="CZ100" s="7" t="s">
        <v>1135</v>
      </c>
      <c r="DA100" s="7" t="s">
        <v>1134</v>
      </c>
      <c r="DB100" s="7" t="s">
        <v>1133</v>
      </c>
      <c r="DD100" s="7" t="s">
        <v>1132</v>
      </c>
      <c r="DJ100" s="7" t="s">
        <v>1130</v>
      </c>
      <c r="DK100" s="7" t="s">
        <v>1129</v>
      </c>
    </row>
    <row r="101" spans="1:115" x14ac:dyDescent="0.25">
      <c r="A101" s="7" t="s">
        <v>1149</v>
      </c>
      <c r="B101" s="7" t="s">
        <v>2012</v>
      </c>
      <c r="C101" s="7" t="s">
        <v>2011</v>
      </c>
      <c r="E101" s="7" t="s">
        <v>2010</v>
      </c>
      <c r="H101" s="7" t="s">
        <v>1145</v>
      </c>
      <c r="K101" s="7" t="s">
        <v>1144</v>
      </c>
      <c r="O101" s="8">
        <v>45061</v>
      </c>
      <c r="Y101" s="7" t="s">
        <v>1166</v>
      </c>
      <c r="AD101" s="7" t="s">
        <v>1131</v>
      </c>
      <c r="AE101" s="7" t="s">
        <v>1136</v>
      </c>
      <c r="AG101" s="7" t="s">
        <v>1131</v>
      </c>
      <c r="AH101" s="7" t="s">
        <v>1131</v>
      </c>
      <c r="AI101" s="7" t="s">
        <v>1131</v>
      </c>
      <c r="AJ101" s="7" t="s">
        <v>1136</v>
      </c>
      <c r="AP101" s="7" t="s">
        <v>1131</v>
      </c>
      <c r="AS101" s="7" t="s">
        <v>1142</v>
      </c>
      <c r="AT101" s="7" t="s">
        <v>1131</v>
      </c>
      <c r="AU101" s="7" t="s">
        <v>1141</v>
      </c>
      <c r="AW101" s="7" t="s">
        <v>1140</v>
      </c>
      <c r="AX101" s="7" t="s">
        <v>1165</v>
      </c>
      <c r="AY101" s="7" t="s">
        <v>1165</v>
      </c>
      <c r="AZ101" s="7" t="s">
        <v>1131</v>
      </c>
      <c r="BA101" s="7" t="s">
        <v>1131</v>
      </c>
      <c r="BC101" s="7" t="s">
        <v>1138</v>
      </c>
      <c r="BE101" s="7" t="s">
        <v>1131</v>
      </c>
      <c r="BI101" s="7">
        <v>1</v>
      </c>
      <c r="BJ101" s="7">
        <v>1</v>
      </c>
      <c r="BK101" s="7" t="s">
        <v>1131</v>
      </c>
      <c r="BP101" s="7">
        <v>6.0000000000000001E-3</v>
      </c>
      <c r="BQ101" s="8">
        <v>45047</v>
      </c>
      <c r="BR101" s="7">
        <v>6.0000000000000001E-3</v>
      </c>
      <c r="BS101" s="8">
        <v>45047</v>
      </c>
      <c r="BY101" s="7" t="s">
        <v>1136</v>
      </c>
      <c r="BZ101" s="7" t="s">
        <v>1184</v>
      </c>
      <c r="CL101" s="7">
        <v>2025</v>
      </c>
      <c r="CM101" s="7">
        <v>85.51</v>
      </c>
      <c r="CR101" s="7">
        <v>460</v>
      </c>
      <c r="CS101" s="8">
        <v>45772</v>
      </c>
      <c r="CT101" s="7" t="s">
        <v>1131</v>
      </c>
      <c r="CW101" s="7" t="s">
        <v>1131</v>
      </c>
      <c r="CX101" s="7" t="s">
        <v>1131</v>
      </c>
      <c r="CY101" s="7" t="s">
        <v>1131</v>
      </c>
      <c r="CZ101" s="7" t="s">
        <v>1135</v>
      </c>
      <c r="DA101" s="7" t="s">
        <v>1134</v>
      </c>
      <c r="DB101" s="7" t="s">
        <v>1133</v>
      </c>
      <c r="DC101" s="7" t="s">
        <v>1131</v>
      </c>
      <c r="DD101" s="7" t="s">
        <v>1132</v>
      </c>
      <c r="DF101" s="7" t="s">
        <v>1131</v>
      </c>
      <c r="DJ101" s="7" t="s">
        <v>1130</v>
      </c>
      <c r="DK101" s="7" t="s">
        <v>1129</v>
      </c>
    </row>
    <row r="102" spans="1:115" x14ac:dyDescent="0.25">
      <c r="A102" s="7" t="s">
        <v>1149</v>
      </c>
      <c r="B102" s="7" t="s">
        <v>2009</v>
      </c>
      <c r="C102" s="7" t="s">
        <v>2008</v>
      </c>
      <c r="E102" s="7" t="s">
        <v>2007</v>
      </c>
      <c r="H102" s="7" t="s">
        <v>1145</v>
      </c>
      <c r="K102" s="7" t="s">
        <v>1144</v>
      </c>
      <c r="O102" s="8">
        <v>45068</v>
      </c>
      <c r="Y102" s="7" t="s">
        <v>1296</v>
      </c>
      <c r="AD102" s="7" t="s">
        <v>1131</v>
      </c>
      <c r="AE102" s="7" t="s">
        <v>1136</v>
      </c>
      <c r="AG102" s="7" t="s">
        <v>1131</v>
      </c>
      <c r="AH102" s="7" t="s">
        <v>1131</v>
      </c>
      <c r="AI102" s="7" t="s">
        <v>1131</v>
      </c>
      <c r="AJ102" s="7" t="s">
        <v>1136</v>
      </c>
      <c r="AP102" s="7" t="s">
        <v>1131</v>
      </c>
      <c r="AS102" s="7" t="s">
        <v>1142</v>
      </c>
      <c r="AT102" s="7" t="s">
        <v>1131</v>
      </c>
      <c r="AU102" s="7" t="s">
        <v>1141</v>
      </c>
      <c r="AW102" s="7" t="s">
        <v>1140</v>
      </c>
      <c r="AX102" s="7" t="s">
        <v>1295</v>
      </c>
      <c r="AY102" s="7" t="s">
        <v>1295</v>
      </c>
      <c r="AZ102" s="7" t="s">
        <v>1131</v>
      </c>
      <c r="BA102" s="7" t="s">
        <v>1131</v>
      </c>
      <c r="BC102" s="7" t="s">
        <v>1138</v>
      </c>
      <c r="BE102" s="7" t="s">
        <v>1131</v>
      </c>
      <c r="BI102" s="7">
        <v>1</v>
      </c>
      <c r="BJ102" s="7">
        <v>1</v>
      </c>
      <c r="BK102" s="7" t="s">
        <v>1131</v>
      </c>
      <c r="BP102" s="7">
        <v>6.0000000000000001E-3</v>
      </c>
      <c r="BQ102" s="8">
        <v>45047</v>
      </c>
      <c r="BR102" s="7">
        <v>6.0000000000000001E-3</v>
      </c>
      <c r="BS102" s="8">
        <v>45047</v>
      </c>
      <c r="BY102" s="7" t="s">
        <v>1136</v>
      </c>
      <c r="BZ102" s="7" t="s">
        <v>2006</v>
      </c>
      <c r="CL102" s="7">
        <v>2025</v>
      </c>
      <c r="CM102" s="7">
        <v>116.93</v>
      </c>
      <c r="CR102" s="7">
        <v>155.5</v>
      </c>
      <c r="CS102" s="8">
        <v>45772</v>
      </c>
      <c r="CT102" s="7" t="s">
        <v>1131</v>
      </c>
      <c r="CW102" s="7" t="s">
        <v>1136</v>
      </c>
      <c r="CX102" s="7" t="s">
        <v>1131</v>
      </c>
      <c r="CY102" s="7" t="s">
        <v>1131</v>
      </c>
      <c r="CZ102" s="7" t="s">
        <v>1135</v>
      </c>
      <c r="DA102" s="7" t="s">
        <v>1134</v>
      </c>
      <c r="DB102" s="7" t="s">
        <v>1133</v>
      </c>
      <c r="DC102" s="7" t="s">
        <v>1131</v>
      </c>
      <c r="DD102" s="7" t="s">
        <v>1132</v>
      </c>
      <c r="DF102" s="7" t="s">
        <v>1131</v>
      </c>
      <c r="DJ102" s="7" t="s">
        <v>1130</v>
      </c>
      <c r="DK102" s="7" t="s">
        <v>1129</v>
      </c>
    </row>
    <row r="103" spans="1:115" x14ac:dyDescent="0.25">
      <c r="A103" s="7" t="s">
        <v>1149</v>
      </c>
      <c r="B103" s="7" t="s">
        <v>2005</v>
      </c>
      <c r="C103" s="7" t="s">
        <v>1086</v>
      </c>
      <c r="E103" s="7" t="s">
        <v>2004</v>
      </c>
      <c r="H103" s="7" t="s">
        <v>1145</v>
      </c>
      <c r="K103" s="7" t="s">
        <v>1144</v>
      </c>
      <c r="O103" s="8">
        <v>42829</v>
      </c>
      <c r="Y103" s="7" t="s">
        <v>1143</v>
      </c>
      <c r="AD103" s="7" t="s">
        <v>1131</v>
      </c>
      <c r="AE103" s="7" t="s">
        <v>1131</v>
      </c>
      <c r="AG103" s="7" t="s">
        <v>1131</v>
      </c>
      <c r="AH103" s="7" t="s">
        <v>1131</v>
      </c>
      <c r="AI103" s="7" t="s">
        <v>1131</v>
      </c>
      <c r="AJ103" s="7" t="s">
        <v>1136</v>
      </c>
      <c r="AP103" s="7" t="s">
        <v>1131</v>
      </c>
      <c r="AS103" s="7" t="s">
        <v>1142</v>
      </c>
      <c r="AT103" s="7" t="s">
        <v>1131</v>
      </c>
      <c r="AU103" s="7" t="s">
        <v>1141</v>
      </c>
      <c r="AW103" s="7" t="s">
        <v>1140</v>
      </c>
      <c r="AX103" s="7" t="s">
        <v>1191</v>
      </c>
      <c r="AY103" s="7" t="s">
        <v>1191</v>
      </c>
      <c r="AZ103" s="7" t="s">
        <v>1131</v>
      </c>
      <c r="BA103" s="7" t="s">
        <v>1131</v>
      </c>
      <c r="BC103" s="7" t="s">
        <v>1138</v>
      </c>
      <c r="BD103" s="7" t="s">
        <v>1195</v>
      </c>
      <c r="BE103" s="7" t="s">
        <v>1131</v>
      </c>
      <c r="BI103" s="7">
        <v>1</v>
      </c>
      <c r="BJ103" s="7">
        <v>1</v>
      </c>
      <c r="BK103" s="7" t="s">
        <v>1131</v>
      </c>
      <c r="BP103" s="7">
        <v>6.0000000000000001E-3</v>
      </c>
      <c r="BQ103" s="8">
        <v>43466</v>
      </c>
      <c r="BR103" s="7">
        <v>6.0000000000000001E-3</v>
      </c>
      <c r="BS103" s="8">
        <v>43466</v>
      </c>
      <c r="BY103" s="7" t="s">
        <v>1131</v>
      </c>
      <c r="CL103" s="7">
        <v>2025</v>
      </c>
      <c r="CM103" s="7">
        <v>124.63</v>
      </c>
      <c r="CN103" s="7">
        <v>102.35</v>
      </c>
      <c r="CO103" s="7">
        <v>75.180000000000007</v>
      </c>
      <c r="CP103" s="7">
        <v>141.61000000000001</v>
      </c>
      <c r="CR103" s="7">
        <v>49.93</v>
      </c>
      <c r="CS103" s="8">
        <v>45772</v>
      </c>
      <c r="CT103" s="7" t="s">
        <v>1131</v>
      </c>
      <c r="CV103" s="7" t="s">
        <v>1158</v>
      </c>
      <c r="CW103" s="7" t="s">
        <v>1136</v>
      </c>
      <c r="CX103" s="7" t="s">
        <v>1131</v>
      </c>
      <c r="CY103" s="7" t="s">
        <v>1136</v>
      </c>
      <c r="CZ103" s="7" t="s">
        <v>1135</v>
      </c>
      <c r="DA103" s="7" t="s">
        <v>1134</v>
      </c>
      <c r="DB103" s="7" t="s">
        <v>1133</v>
      </c>
      <c r="DC103" s="7" t="s">
        <v>1131</v>
      </c>
      <c r="DD103" s="7" t="s">
        <v>1132</v>
      </c>
      <c r="DF103" s="7" t="s">
        <v>1131</v>
      </c>
      <c r="DJ103" s="7" t="s">
        <v>1130</v>
      </c>
      <c r="DK103" s="7" t="s">
        <v>1129</v>
      </c>
    </row>
    <row r="104" spans="1:115" x14ac:dyDescent="0.25">
      <c r="A104" s="7" t="s">
        <v>1149</v>
      </c>
      <c r="B104" s="7" t="s">
        <v>2003</v>
      </c>
      <c r="C104" s="7" t="s">
        <v>1087</v>
      </c>
      <c r="E104" s="7" t="s">
        <v>2002</v>
      </c>
      <c r="H104" s="7" t="s">
        <v>1145</v>
      </c>
      <c r="K104" s="7" t="s">
        <v>1144</v>
      </c>
      <c r="O104" s="8">
        <v>42829</v>
      </c>
      <c r="W104" s="7" t="s">
        <v>1869</v>
      </c>
      <c r="Y104" s="7" t="s">
        <v>1143</v>
      </c>
      <c r="AD104" s="7" t="s">
        <v>1131</v>
      </c>
      <c r="AE104" s="7" t="s">
        <v>1131</v>
      </c>
      <c r="AG104" s="7" t="s">
        <v>1131</v>
      </c>
      <c r="AH104" s="7" t="s">
        <v>1131</v>
      </c>
      <c r="AI104" s="7" t="s">
        <v>1131</v>
      </c>
      <c r="AJ104" s="7" t="s">
        <v>1136</v>
      </c>
      <c r="AP104" s="7" t="s">
        <v>1131</v>
      </c>
      <c r="AS104" s="7" t="s">
        <v>1142</v>
      </c>
      <c r="AT104" s="7" t="s">
        <v>1131</v>
      </c>
      <c r="AU104" s="7" t="s">
        <v>1141</v>
      </c>
      <c r="AW104" s="7" t="s">
        <v>1140</v>
      </c>
      <c r="AX104" s="7" t="s">
        <v>1139</v>
      </c>
      <c r="AY104" s="7" t="s">
        <v>1139</v>
      </c>
      <c r="AZ104" s="7" t="s">
        <v>1131</v>
      </c>
      <c r="BA104" s="7" t="s">
        <v>1131</v>
      </c>
      <c r="BC104" s="7" t="s">
        <v>1138</v>
      </c>
      <c r="BD104" s="7" t="s">
        <v>1195</v>
      </c>
      <c r="BE104" s="7" t="s">
        <v>1131</v>
      </c>
      <c r="BI104" s="7">
        <v>1</v>
      </c>
      <c r="BJ104" s="7">
        <v>1</v>
      </c>
      <c r="BK104" s="7" t="s">
        <v>1131</v>
      </c>
      <c r="BP104" s="7">
        <v>6.0000000000000001E-3</v>
      </c>
      <c r="BQ104" s="8">
        <v>43466</v>
      </c>
      <c r="BR104" s="7">
        <v>6.0000000000000001E-3</v>
      </c>
      <c r="BS104" s="8">
        <v>43466</v>
      </c>
      <c r="BY104" s="7" t="s">
        <v>1131</v>
      </c>
      <c r="CL104" s="7">
        <v>2025</v>
      </c>
      <c r="CM104" s="7">
        <v>112.38</v>
      </c>
      <c r="CN104" s="7">
        <v>89.42</v>
      </c>
      <c r="CO104" s="7">
        <v>107.43</v>
      </c>
      <c r="CP104" s="7">
        <v>107.97</v>
      </c>
      <c r="CR104" s="7">
        <v>63.32</v>
      </c>
      <c r="CS104" s="8">
        <v>45772</v>
      </c>
      <c r="CT104" s="7" t="s">
        <v>1131</v>
      </c>
      <c r="CV104" s="7" t="s">
        <v>1158</v>
      </c>
      <c r="CW104" s="7" t="s">
        <v>1136</v>
      </c>
      <c r="CX104" s="7" t="s">
        <v>1131</v>
      </c>
      <c r="CY104" s="7" t="s">
        <v>1136</v>
      </c>
      <c r="CZ104" s="7" t="s">
        <v>1135</v>
      </c>
      <c r="DA104" s="7" t="s">
        <v>1134</v>
      </c>
      <c r="DB104" s="7" t="s">
        <v>1133</v>
      </c>
      <c r="DD104" s="7" t="s">
        <v>1132</v>
      </c>
      <c r="DJ104" s="7" t="s">
        <v>1130</v>
      </c>
      <c r="DK104" s="7" t="s">
        <v>1129</v>
      </c>
    </row>
    <row r="105" spans="1:115" x14ac:dyDescent="0.25">
      <c r="A105" s="7" t="s">
        <v>1149</v>
      </c>
      <c r="B105" s="7" t="s">
        <v>2001</v>
      </c>
      <c r="C105" s="7" t="s">
        <v>2000</v>
      </c>
      <c r="E105" s="7" t="s">
        <v>1999</v>
      </c>
      <c r="H105" s="7" t="s">
        <v>1145</v>
      </c>
      <c r="K105" s="7" t="s">
        <v>1144</v>
      </c>
      <c r="O105" s="8">
        <v>44280</v>
      </c>
      <c r="R105" s="8">
        <v>44699</v>
      </c>
      <c r="S105" s="8">
        <v>44699</v>
      </c>
      <c r="T105" s="8">
        <v>44699</v>
      </c>
      <c r="W105" s="7" t="s">
        <v>1250</v>
      </c>
      <c r="Y105" s="7" t="s">
        <v>1143</v>
      </c>
      <c r="AD105" s="7" t="s">
        <v>1131</v>
      </c>
      <c r="AE105" s="7" t="s">
        <v>1131</v>
      </c>
      <c r="AG105" s="7" t="s">
        <v>1131</v>
      </c>
      <c r="AH105" s="7" t="s">
        <v>1131</v>
      </c>
      <c r="AI105" s="7" t="s">
        <v>1131</v>
      </c>
      <c r="AJ105" s="7" t="s">
        <v>1136</v>
      </c>
      <c r="AP105" s="7" t="s">
        <v>1131</v>
      </c>
      <c r="AS105" s="7" t="s">
        <v>1142</v>
      </c>
      <c r="AT105" s="7" t="s">
        <v>1131</v>
      </c>
      <c r="AU105" s="7" t="s">
        <v>1141</v>
      </c>
      <c r="AW105" s="7" t="s">
        <v>1140</v>
      </c>
      <c r="AX105" s="7" t="s">
        <v>1191</v>
      </c>
      <c r="AY105" s="7" t="s">
        <v>1191</v>
      </c>
      <c r="AZ105" s="7" t="s">
        <v>1131</v>
      </c>
      <c r="BA105" s="7" t="s">
        <v>1131</v>
      </c>
      <c r="BC105" s="7" t="s">
        <v>1138</v>
      </c>
      <c r="BD105" s="7" t="s">
        <v>1243</v>
      </c>
      <c r="BE105" s="7" t="s">
        <v>1131</v>
      </c>
      <c r="BI105" s="7">
        <v>1</v>
      </c>
      <c r="BJ105" s="7">
        <v>1</v>
      </c>
      <c r="BK105" s="7" t="s">
        <v>1131</v>
      </c>
      <c r="BP105" s="7">
        <v>6.0000000000000001E-3</v>
      </c>
      <c r="BQ105" s="8">
        <v>44256</v>
      </c>
      <c r="BR105" s="7">
        <v>6.0000000000000001E-3</v>
      </c>
      <c r="BS105" s="8">
        <v>44256</v>
      </c>
      <c r="BY105" s="7" t="s">
        <v>1131</v>
      </c>
      <c r="CL105" s="7">
        <v>2025</v>
      </c>
      <c r="CM105" s="7">
        <v>91.03</v>
      </c>
      <c r="CN105" s="7">
        <v>121.01</v>
      </c>
      <c r="CO105" s="7">
        <v>69.48</v>
      </c>
      <c r="CP105" s="7">
        <v>96.05</v>
      </c>
      <c r="CR105" s="7">
        <v>29.85</v>
      </c>
      <c r="CS105" s="8">
        <v>45772</v>
      </c>
      <c r="CT105" s="7" t="s">
        <v>1131</v>
      </c>
      <c r="CW105" s="7" t="s">
        <v>1131</v>
      </c>
      <c r="CX105" s="7" t="s">
        <v>1131</v>
      </c>
      <c r="CY105" s="7" t="s">
        <v>1136</v>
      </c>
      <c r="CZ105" s="7" t="s">
        <v>1135</v>
      </c>
      <c r="DA105" s="7" t="s">
        <v>1134</v>
      </c>
      <c r="DB105" s="7" t="s">
        <v>1133</v>
      </c>
      <c r="DD105" s="7" t="s">
        <v>1132</v>
      </c>
      <c r="DJ105" s="7" t="s">
        <v>1130</v>
      </c>
      <c r="DK105" s="7" t="s">
        <v>1129</v>
      </c>
    </row>
    <row r="106" spans="1:115" x14ac:dyDescent="0.25">
      <c r="A106" s="7" t="s">
        <v>1149</v>
      </c>
      <c r="B106" s="7" t="s">
        <v>1998</v>
      </c>
      <c r="C106" s="7" t="s">
        <v>1997</v>
      </c>
      <c r="E106" s="7" t="s">
        <v>1996</v>
      </c>
      <c r="H106" s="7" t="s">
        <v>1145</v>
      </c>
      <c r="K106" s="7" t="s">
        <v>1144</v>
      </c>
      <c r="O106" s="8">
        <v>45520</v>
      </c>
      <c r="Y106" s="7" t="s">
        <v>1219</v>
      </c>
      <c r="AD106" s="7" t="s">
        <v>1131</v>
      </c>
      <c r="AE106" s="7" t="s">
        <v>1131</v>
      </c>
      <c r="AG106" s="7" t="s">
        <v>1131</v>
      </c>
      <c r="AH106" s="7" t="s">
        <v>1131</v>
      </c>
      <c r="AI106" s="7" t="s">
        <v>1131</v>
      </c>
      <c r="AJ106" s="7" t="s">
        <v>1136</v>
      </c>
      <c r="AP106" s="7" t="s">
        <v>1131</v>
      </c>
      <c r="AS106" s="7" t="s">
        <v>1142</v>
      </c>
      <c r="AT106" s="7" t="s">
        <v>1131</v>
      </c>
      <c r="AU106" s="7" t="s">
        <v>1141</v>
      </c>
      <c r="AW106" s="7" t="s">
        <v>1140</v>
      </c>
      <c r="AX106" s="7" t="s">
        <v>1218</v>
      </c>
      <c r="AY106" s="7" t="s">
        <v>1218</v>
      </c>
      <c r="AZ106" s="7" t="s">
        <v>1131</v>
      </c>
      <c r="BA106" s="7" t="s">
        <v>1131</v>
      </c>
      <c r="BC106" s="7" t="s">
        <v>1138</v>
      </c>
      <c r="BE106" s="7" t="s">
        <v>1131</v>
      </c>
      <c r="BI106" s="7">
        <v>1</v>
      </c>
      <c r="BJ106" s="7">
        <v>1</v>
      </c>
      <c r="BK106" s="7" t="s">
        <v>1131</v>
      </c>
      <c r="BP106" s="7">
        <v>6.0000000000000001E-3</v>
      </c>
      <c r="BQ106" s="8">
        <v>45520</v>
      </c>
      <c r="BR106" s="7">
        <v>6.0000000000000001E-3</v>
      </c>
      <c r="BS106" s="8">
        <v>45520</v>
      </c>
      <c r="BY106" s="7" t="s">
        <v>1131</v>
      </c>
      <c r="CL106" s="7">
        <v>2025</v>
      </c>
      <c r="CR106" s="7">
        <v>28.82</v>
      </c>
      <c r="CS106" s="8">
        <v>45772</v>
      </c>
      <c r="CT106" s="7" t="s">
        <v>1131</v>
      </c>
      <c r="CW106" s="7" t="s">
        <v>1136</v>
      </c>
      <c r="CX106" s="7" t="s">
        <v>1131</v>
      </c>
      <c r="CY106" s="7" t="s">
        <v>1136</v>
      </c>
      <c r="CZ106" s="7" t="s">
        <v>1135</v>
      </c>
      <c r="DA106" s="7" t="s">
        <v>1134</v>
      </c>
      <c r="DB106" s="7" t="s">
        <v>1133</v>
      </c>
      <c r="DC106" s="7" t="s">
        <v>1131</v>
      </c>
      <c r="DD106" s="7" t="s">
        <v>1132</v>
      </c>
      <c r="DF106" s="7" t="s">
        <v>1131</v>
      </c>
      <c r="DJ106" s="7" t="s">
        <v>1130</v>
      </c>
      <c r="DK106" s="7" t="s">
        <v>1129</v>
      </c>
    </row>
    <row r="107" spans="1:115" x14ac:dyDescent="0.25">
      <c r="A107" s="7" t="s">
        <v>1149</v>
      </c>
      <c r="B107" s="7" t="s">
        <v>1995</v>
      </c>
      <c r="C107" s="7" t="s">
        <v>1994</v>
      </c>
      <c r="E107" s="7" t="s">
        <v>1993</v>
      </c>
      <c r="H107" s="7" t="s">
        <v>1145</v>
      </c>
      <c r="K107" s="7" t="s">
        <v>1144</v>
      </c>
      <c r="O107" s="8">
        <v>42186</v>
      </c>
      <c r="R107" s="8">
        <v>42913</v>
      </c>
      <c r="V107" s="8">
        <v>43305</v>
      </c>
      <c r="W107" s="7" t="s">
        <v>1992</v>
      </c>
      <c r="Y107" s="7" t="s">
        <v>1219</v>
      </c>
      <c r="AD107" s="7" t="s">
        <v>1131</v>
      </c>
      <c r="AE107" s="7" t="s">
        <v>1131</v>
      </c>
      <c r="AG107" s="7" t="s">
        <v>1131</v>
      </c>
      <c r="AH107" s="7" t="s">
        <v>1131</v>
      </c>
      <c r="AI107" s="7" t="s">
        <v>1131</v>
      </c>
      <c r="AJ107" s="7" t="s">
        <v>1136</v>
      </c>
      <c r="AP107" s="7" t="s">
        <v>1131</v>
      </c>
      <c r="AS107" s="7" t="s">
        <v>1142</v>
      </c>
      <c r="AT107" s="7" t="s">
        <v>1131</v>
      </c>
      <c r="AU107" s="7" t="s">
        <v>1141</v>
      </c>
      <c r="AW107" s="7" t="s">
        <v>1161</v>
      </c>
      <c r="AX107" s="7" t="s">
        <v>1218</v>
      </c>
      <c r="AY107" s="7" t="s">
        <v>1218</v>
      </c>
      <c r="AZ107" s="7" t="s">
        <v>1131</v>
      </c>
      <c r="BA107" s="7" t="s">
        <v>1131</v>
      </c>
      <c r="BC107" s="7" t="s">
        <v>1138</v>
      </c>
      <c r="BE107" s="7" t="s">
        <v>1131</v>
      </c>
      <c r="BI107" s="7">
        <v>1</v>
      </c>
      <c r="BJ107" s="7">
        <v>1</v>
      </c>
      <c r="BK107" s="7" t="s">
        <v>1131</v>
      </c>
      <c r="BP107" s="7">
        <v>6.0000000000000001E-3</v>
      </c>
      <c r="BQ107" s="8">
        <v>43466</v>
      </c>
      <c r="BR107" s="7">
        <v>6.0000000000000001E-3</v>
      </c>
      <c r="BS107" s="8">
        <v>43466</v>
      </c>
      <c r="BY107" s="7" t="s">
        <v>1136</v>
      </c>
      <c r="BZ107" s="7" t="s">
        <v>1323</v>
      </c>
      <c r="CL107" s="7">
        <v>2025</v>
      </c>
      <c r="CR107" s="7">
        <v>18.39</v>
      </c>
      <c r="CS107" s="8">
        <v>43305</v>
      </c>
      <c r="CT107" s="7" t="s">
        <v>1131</v>
      </c>
      <c r="CV107" s="7" t="s">
        <v>1158</v>
      </c>
      <c r="CW107" s="7" t="s">
        <v>1131</v>
      </c>
      <c r="CX107" s="7" t="s">
        <v>1131</v>
      </c>
      <c r="CZ107" s="7" t="s">
        <v>1135</v>
      </c>
      <c r="DA107" s="7" t="s">
        <v>1134</v>
      </c>
      <c r="DJ107" s="7" t="s">
        <v>1130</v>
      </c>
      <c r="DK107" s="7" t="s">
        <v>1129</v>
      </c>
    </row>
    <row r="108" spans="1:115" x14ac:dyDescent="0.25">
      <c r="A108" s="7" t="s">
        <v>1149</v>
      </c>
      <c r="B108" s="7" t="s">
        <v>1991</v>
      </c>
      <c r="C108" s="7" t="s">
        <v>1990</v>
      </c>
      <c r="E108" s="7" t="s">
        <v>1989</v>
      </c>
      <c r="H108" s="7" t="s">
        <v>1145</v>
      </c>
      <c r="K108" s="7" t="s">
        <v>1144</v>
      </c>
      <c r="O108" s="8">
        <v>43221</v>
      </c>
      <c r="Y108" s="7" t="s">
        <v>1166</v>
      </c>
      <c r="AD108" s="7" t="s">
        <v>1131</v>
      </c>
      <c r="AE108" s="7" t="s">
        <v>1131</v>
      </c>
      <c r="AG108" s="7" t="s">
        <v>1131</v>
      </c>
      <c r="AH108" s="7" t="s">
        <v>1131</v>
      </c>
      <c r="AI108" s="7" t="s">
        <v>1131</v>
      </c>
      <c r="AJ108" s="7" t="s">
        <v>1136</v>
      </c>
      <c r="AP108" s="7" t="s">
        <v>1131</v>
      </c>
      <c r="AS108" s="7" t="s">
        <v>1142</v>
      </c>
      <c r="AT108" s="7" t="s">
        <v>1131</v>
      </c>
      <c r="AU108" s="7" t="s">
        <v>1141</v>
      </c>
      <c r="AW108" s="7" t="s">
        <v>1140</v>
      </c>
      <c r="AX108" s="7" t="s">
        <v>1215</v>
      </c>
      <c r="AY108" s="7" t="s">
        <v>1215</v>
      </c>
      <c r="AZ108" s="7" t="s">
        <v>1131</v>
      </c>
      <c r="BA108" s="7" t="s">
        <v>1131</v>
      </c>
      <c r="BC108" s="7" t="s">
        <v>1138</v>
      </c>
      <c r="BE108" s="7" t="s">
        <v>1131</v>
      </c>
      <c r="BI108" s="7">
        <v>1</v>
      </c>
      <c r="BJ108" s="7">
        <v>1</v>
      </c>
      <c r="BK108" s="7" t="s">
        <v>1131</v>
      </c>
      <c r="BP108" s="7">
        <v>6.0000000000000001E-3</v>
      </c>
      <c r="BQ108" s="8">
        <v>43466</v>
      </c>
      <c r="BR108" s="7">
        <v>6.0000000000000001E-3</v>
      </c>
      <c r="BS108" s="8">
        <v>43466</v>
      </c>
      <c r="BY108" s="7" t="s">
        <v>1136</v>
      </c>
      <c r="BZ108" s="7" t="s">
        <v>1513</v>
      </c>
      <c r="CL108" s="7">
        <v>2025</v>
      </c>
      <c r="CM108" s="7">
        <v>106.61</v>
      </c>
      <c r="CN108" s="7">
        <v>144.13</v>
      </c>
      <c r="CO108" s="7">
        <v>67.44</v>
      </c>
      <c r="CP108" s="7">
        <v>107.37</v>
      </c>
      <c r="CR108" s="7">
        <v>59</v>
      </c>
      <c r="CS108" s="8">
        <v>45772</v>
      </c>
      <c r="CT108" s="7" t="s">
        <v>1131</v>
      </c>
      <c r="CV108" s="7" t="s">
        <v>1158</v>
      </c>
      <c r="CW108" s="7" t="s">
        <v>1136</v>
      </c>
      <c r="CX108" s="7" t="s">
        <v>1131</v>
      </c>
      <c r="CY108" s="7" t="s">
        <v>1131</v>
      </c>
      <c r="CZ108" s="7" t="s">
        <v>1135</v>
      </c>
      <c r="DA108" s="7" t="s">
        <v>1134</v>
      </c>
      <c r="DB108" s="7" t="s">
        <v>1133</v>
      </c>
      <c r="DD108" s="7" t="s">
        <v>1132</v>
      </c>
      <c r="DJ108" s="7" t="s">
        <v>1130</v>
      </c>
      <c r="DK108" s="7" t="s">
        <v>1129</v>
      </c>
    </row>
    <row r="109" spans="1:115" x14ac:dyDescent="0.25">
      <c r="A109" s="7" t="s">
        <v>1149</v>
      </c>
      <c r="B109" s="7" t="s">
        <v>1988</v>
      </c>
      <c r="C109" s="7" t="s">
        <v>1987</v>
      </c>
      <c r="E109" s="7" t="s">
        <v>1986</v>
      </c>
      <c r="H109" s="7" t="s">
        <v>1145</v>
      </c>
      <c r="K109" s="7" t="s">
        <v>1144</v>
      </c>
      <c r="O109" s="8">
        <v>42829</v>
      </c>
      <c r="R109" s="8">
        <v>43899</v>
      </c>
      <c r="T109" s="8">
        <v>43833</v>
      </c>
      <c r="Y109" s="7" t="s">
        <v>1166</v>
      </c>
      <c r="AD109" s="7" t="s">
        <v>1131</v>
      </c>
      <c r="AE109" s="7" t="s">
        <v>1131</v>
      </c>
      <c r="AG109" s="7" t="s">
        <v>1131</v>
      </c>
      <c r="AH109" s="7" t="s">
        <v>1131</v>
      </c>
      <c r="AI109" s="7" t="s">
        <v>1131</v>
      </c>
      <c r="AJ109" s="7" t="s">
        <v>1136</v>
      </c>
      <c r="AP109" s="7" t="s">
        <v>1131</v>
      </c>
      <c r="AS109" s="7" t="s">
        <v>1142</v>
      </c>
      <c r="AT109" s="7" t="s">
        <v>1131</v>
      </c>
      <c r="AU109" s="7" t="s">
        <v>1141</v>
      </c>
      <c r="AW109" s="7" t="s">
        <v>1140</v>
      </c>
      <c r="AX109" s="7" t="s">
        <v>1165</v>
      </c>
      <c r="AY109" s="7" t="s">
        <v>1165</v>
      </c>
      <c r="AZ109" s="7" t="s">
        <v>1131</v>
      </c>
      <c r="BA109" s="7" t="s">
        <v>1131</v>
      </c>
      <c r="BC109" s="7" t="s">
        <v>1138</v>
      </c>
      <c r="BD109" s="7" t="s">
        <v>1198</v>
      </c>
      <c r="BE109" s="7" t="s">
        <v>1131</v>
      </c>
      <c r="BI109" s="7">
        <v>1</v>
      </c>
      <c r="BJ109" s="7">
        <v>1</v>
      </c>
      <c r="BK109" s="7" t="s">
        <v>1131</v>
      </c>
      <c r="BP109" s="7">
        <v>6.0000000000000001E-3</v>
      </c>
      <c r="BQ109" s="8">
        <v>43466</v>
      </c>
      <c r="BR109" s="7">
        <v>6.0000000000000001E-3</v>
      </c>
      <c r="BS109" s="8">
        <v>43466</v>
      </c>
      <c r="BY109" s="7" t="s">
        <v>1131</v>
      </c>
      <c r="CL109" s="7">
        <v>2025</v>
      </c>
      <c r="CM109" s="7">
        <v>100.16</v>
      </c>
      <c r="CN109" s="7">
        <v>87.79</v>
      </c>
      <c r="CO109" s="7">
        <v>76.8</v>
      </c>
      <c r="CP109" s="7">
        <v>95.82</v>
      </c>
      <c r="CR109" s="7">
        <v>51</v>
      </c>
      <c r="CS109" s="8">
        <v>45772</v>
      </c>
      <c r="CT109" s="7" t="s">
        <v>1131</v>
      </c>
      <c r="CV109" s="7" t="s">
        <v>1158</v>
      </c>
      <c r="CW109" s="7" t="s">
        <v>1136</v>
      </c>
      <c r="CX109" s="7" t="s">
        <v>1131</v>
      </c>
      <c r="CY109" s="7" t="s">
        <v>1136</v>
      </c>
      <c r="CZ109" s="7" t="s">
        <v>1135</v>
      </c>
      <c r="DA109" s="7" t="s">
        <v>1134</v>
      </c>
      <c r="DB109" s="7" t="s">
        <v>1133</v>
      </c>
      <c r="DD109" s="7" t="s">
        <v>1132</v>
      </c>
      <c r="DJ109" s="7" t="s">
        <v>1130</v>
      </c>
      <c r="DK109" s="7" t="s">
        <v>1129</v>
      </c>
    </row>
    <row r="110" spans="1:115" x14ac:dyDescent="0.25">
      <c r="A110" s="7" t="s">
        <v>1149</v>
      </c>
      <c r="B110" s="7" t="s">
        <v>1985</v>
      </c>
      <c r="C110" s="7" t="s">
        <v>1984</v>
      </c>
      <c r="E110" s="7" t="s">
        <v>1983</v>
      </c>
      <c r="H110" s="7" t="s">
        <v>1145</v>
      </c>
      <c r="K110" s="7" t="s">
        <v>1144</v>
      </c>
      <c r="O110" s="8">
        <v>45604</v>
      </c>
      <c r="Y110" s="7" t="s">
        <v>1143</v>
      </c>
      <c r="AD110" s="7" t="s">
        <v>1131</v>
      </c>
      <c r="AE110" s="7" t="s">
        <v>1131</v>
      </c>
      <c r="AG110" s="7" t="s">
        <v>1131</v>
      </c>
      <c r="AH110" s="7" t="s">
        <v>1131</v>
      </c>
      <c r="AI110" s="7" t="s">
        <v>1131</v>
      </c>
      <c r="AJ110" s="7" t="s">
        <v>1136</v>
      </c>
      <c r="AP110" s="7" t="s">
        <v>1131</v>
      </c>
      <c r="AT110" s="7" t="s">
        <v>1131</v>
      </c>
      <c r="AU110" s="7" t="s">
        <v>1141</v>
      </c>
      <c r="AW110" s="7" t="s">
        <v>1140</v>
      </c>
      <c r="AX110" s="7" t="s">
        <v>1191</v>
      </c>
      <c r="AY110" s="7" t="s">
        <v>1191</v>
      </c>
      <c r="AZ110" s="7" t="s">
        <v>1131</v>
      </c>
      <c r="BA110" s="7" t="s">
        <v>1131</v>
      </c>
      <c r="BC110" s="7" t="s">
        <v>1138</v>
      </c>
      <c r="BE110" s="7" t="s">
        <v>1131</v>
      </c>
      <c r="BI110" s="7">
        <v>1</v>
      </c>
      <c r="BJ110" s="7">
        <v>1</v>
      </c>
      <c r="BK110" s="7" t="s">
        <v>1131</v>
      </c>
      <c r="BP110" s="7">
        <v>6.0000000000000001E-3</v>
      </c>
      <c r="BQ110" s="8">
        <v>45292</v>
      </c>
      <c r="BR110" s="7">
        <v>6.0000000000000001E-3</v>
      </c>
      <c r="BS110" s="8">
        <v>45292</v>
      </c>
      <c r="BY110" s="7" t="s">
        <v>1136</v>
      </c>
      <c r="BZ110" s="7" t="s">
        <v>1184</v>
      </c>
      <c r="CL110" s="7">
        <v>2025</v>
      </c>
      <c r="CR110" s="7">
        <v>374.11</v>
      </c>
      <c r="CS110" s="8">
        <v>45772</v>
      </c>
      <c r="CT110" s="7" t="s">
        <v>1131</v>
      </c>
      <c r="CW110" s="7" t="s">
        <v>1131</v>
      </c>
      <c r="CX110" s="7" t="s">
        <v>1131</v>
      </c>
      <c r="CY110" s="7" t="s">
        <v>1136</v>
      </c>
      <c r="CZ110" s="7" t="s">
        <v>1135</v>
      </c>
      <c r="DA110" s="7" t="s">
        <v>1134</v>
      </c>
      <c r="DB110" s="7" t="s">
        <v>1133</v>
      </c>
      <c r="DC110" s="7" t="s">
        <v>1131</v>
      </c>
      <c r="DF110" s="7" t="s">
        <v>1131</v>
      </c>
      <c r="DJ110" s="7" t="s">
        <v>1130</v>
      </c>
      <c r="DK110" s="7" t="s">
        <v>1129</v>
      </c>
    </row>
    <row r="111" spans="1:115" x14ac:dyDescent="0.25">
      <c r="A111" s="7" t="s">
        <v>1149</v>
      </c>
      <c r="B111" s="7" t="s">
        <v>1982</v>
      </c>
      <c r="C111" s="7" t="s">
        <v>996</v>
      </c>
      <c r="E111" s="7" t="s">
        <v>1981</v>
      </c>
      <c r="H111" s="7" t="s">
        <v>1145</v>
      </c>
      <c r="K111" s="7" t="s">
        <v>1144</v>
      </c>
      <c r="O111" s="8">
        <v>42156</v>
      </c>
      <c r="Y111" s="7" t="s">
        <v>1166</v>
      </c>
      <c r="AD111" s="7" t="s">
        <v>1131</v>
      </c>
      <c r="AE111" s="7" t="s">
        <v>1131</v>
      </c>
      <c r="AG111" s="7" t="s">
        <v>1131</v>
      </c>
      <c r="AH111" s="7" t="s">
        <v>1131</v>
      </c>
      <c r="AI111" s="7" t="s">
        <v>1131</v>
      </c>
      <c r="AJ111" s="7" t="s">
        <v>1136</v>
      </c>
      <c r="AP111" s="7" t="s">
        <v>1131</v>
      </c>
      <c r="AS111" s="7" t="s">
        <v>1142</v>
      </c>
      <c r="AT111" s="7" t="s">
        <v>1131</v>
      </c>
      <c r="AU111" s="7" t="s">
        <v>1141</v>
      </c>
      <c r="AW111" s="7" t="s">
        <v>1140</v>
      </c>
      <c r="AX111" s="7" t="s">
        <v>1165</v>
      </c>
      <c r="AY111" s="7" t="s">
        <v>1165</v>
      </c>
      <c r="AZ111" s="7" t="s">
        <v>1131</v>
      </c>
      <c r="BA111" s="7" t="s">
        <v>1131</v>
      </c>
      <c r="BC111" s="7" t="s">
        <v>1138</v>
      </c>
      <c r="BD111" s="7" t="s">
        <v>1195</v>
      </c>
      <c r="BE111" s="7" t="s">
        <v>1131</v>
      </c>
      <c r="BI111" s="7">
        <v>1</v>
      </c>
      <c r="BJ111" s="7">
        <v>1</v>
      </c>
      <c r="BK111" s="7" t="s">
        <v>1131</v>
      </c>
      <c r="BP111" s="7">
        <v>6.0000000000000001E-3</v>
      </c>
      <c r="BQ111" s="8">
        <v>43466</v>
      </c>
      <c r="BR111" s="7">
        <v>6.0000000000000001E-3</v>
      </c>
      <c r="BS111" s="8">
        <v>43466</v>
      </c>
      <c r="BY111" s="7" t="s">
        <v>1131</v>
      </c>
      <c r="CL111" s="7">
        <v>2025</v>
      </c>
      <c r="CM111" s="7">
        <v>103.42</v>
      </c>
      <c r="CN111" s="7">
        <v>130.72</v>
      </c>
      <c r="CO111" s="7">
        <v>78.33</v>
      </c>
      <c r="CP111" s="7">
        <v>121.61</v>
      </c>
      <c r="CR111" s="7">
        <v>16.88</v>
      </c>
      <c r="CS111" s="8">
        <v>45772</v>
      </c>
      <c r="CT111" s="7" t="s">
        <v>1131</v>
      </c>
      <c r="CV111" s="7" t="s">
        <v>1158</v>
      </c>
      <c r="CW111" s="7" t="s">
        <v>1136</v>
      </c>
      <c r="CX111" s="7" t="s">
        <v>1131</v>
      </c>
      <c r="CY111" s="7" t="s">
        <v>1136</v>
      </c>
      <c r="CZ111" s="7" t="s">
        <v>1135</v>
      </c>
      <c r="DA111" s="7" t="s">
        <v>1134</v>
      </c>
      <c r="DB111" s="7" t="s">
        <v>1133</v>
      </c>
      <c r="DD111" s="7" t="s">
        <v>1132</v>
      </c>
      <c r="DJ111" s="7" t="s">
        <v>1130</v>
      </c>
      <c r="DK111" s="7" t="s">
        <v>1129</v>
      </c>
    </row>
    <row r="112" spans="1:115" x14ac:dyDescent="0.25">
      <c r="A112" s="7" t="s">
        <v>1149</v>
      </c>
      <c r="B112" s="7" t="s">
        <v>1980</v>
      </c>
      <c r="C112" s="7" t="s">
        <v>1979</v>
      </c>
      <c r="E112" s="7" t="s">
        <v>1978</v>
      </c>
      <c r="H112" s="7" t="s">
        <v>1145</v>
      </c>
      <c r="K112" s="7" t="s">
        <v>1144</v>
      </c>
      <c r="O112" s="8">
        <v>42186</v>
      </c>
      <c r="R112" s="8">
        <v>42186</v>
      </c>
      <c r="V112" s="8">
        <v>45091</v>
      </c>
      <c r="Y112" s="7" t="s">
        <v>1296</v>
      </c>
      <c r="AD112" s="7" t="s">
        <v>1131</v>
      </c>
      <c r="AE112" s="7" t="s">
        <v>1131</v>
      </c>
      <c r="AG112" s="7" t="s">
        <v>1131</v>
      </c>
      <c r="AH112" s="7" t="s">
        <v>1131</v>
      </c>
      <c r="AI112" s="7" t="s">
        <v>1131</v>
      </c>
      <c r="AJ112" s="7" t="s">
        <v>1136</v>
      </c>
      <c r="AP112" s="7" t="s">
        <v>1131</v>
      </c>
      <c r="AS112" s="7" t="s">
        <v>1142</v>
      </c>
      <c r="AT112" s="7" t="s">
        <v>1131</v>
      </c>
      <c r="AU112" s="7" t="s">
        <v>1141</v>
      </c>
      <c r="AW112" s="7" t="s">
        <v>1161</v>
      </c>
      <c r="AX112" s="7" t="s">
        <v>1977</v>
      </c>
      <c r="AY112" s="7" t="s">
        <v>1977</v>
      </c>
      <c r="AZ112" s="7" t="s">
        <v>1131</v>
      </c>
      <c r="BA112" s="7" t="s">
        <v>1131</v>
      </c>
      <c r="BC112" s="7" t="s">
        <v>1138</v>
      </c>
      <c r="BE112" s="7" t="s">
        <v>1131</v>
      </c>
      <c r="BI112" s="7">
        <v>1</v>
      </c>
      <c r="BJ112" s="7">
        <v>1</v>
      </c>
      <c r="BK112" s="7" t="s">
        <v>1131</v>
      </c>
      <c r="BP112" s="7">
        <v>6.0000000000000001E-3</v>
      </c>
      <c r="BQ112" s="8">
        <v>43466</v>
      </c>
      <c r="BR112" s="7">
        <v>6.0000000000000001E-3</v>
      </c>
      <c r="BS112" s="8">
        <v>43466</v>
      </c>
      <c r="BY112" s="7" t="s">
        <v>1136</v>
      </c>
      <c r="BZ112" s="7" t="s">
        <v>1323</v>
      </c>
      <c r="CL112" s="7">
        <v>2025</v>
      </c>
      <c r="CR112" s="7">
        <v>14.83</v>
      </c>
      <c r="CS112" s="8">
        <v>42719</v>
      </c>
      <c r="CT112" s="7" t="s">
        <v>1131</v>
      </c>
      <c r="CV112" s="7" t="s">
        <v>1158</v>
      </c>
      <c r="CW112" s="7" t="s">
        <v>1136</v>
      </c>
      <c r="CX112" s="7" t="s">
        <v>1131</v>
      </c>
      <c r="CY112" s="7" t="s">
        <v>1131</v>
      </c>
      <c r="CZ112" s="7" t="s">
        <v>1135</v>
      </c>
      <c r="DA112" s="7" t="s">
        <v>1134</v>
      </c>
      <c r="DB112" s="7" t="s">
        <v>1133</v>
      </c>
      <c r="DC112" s="7" t="s">
        <v>1131</v>
      </c>
      <c r="DD112" s="7" t="s">
        <v>1132</v>
      </c>
      <c r="DF112" s="7" t="s">
        <v>1131</v>
      </c>
      <c r="DJ112" s="7" t="s">
        <v>1130</v>
      </c>
      <c r="DK112" s="7" t="s">
        <v>1129</v>
      </c>
    </row>
    <row r="113" spans="1:115" x14ac:dyDescent="0.25">
      <c r="A113" s="7" t="s">
        <v>1149</v>
      </c>
      <c r="B113" s="7" t="s">
        <v>1976</v>
      </c>
      <c r="C113" s="7" t="s">
        <v>1975</v>
      </c>
      <c r="E113" s="7" t="s">
        <v>1974</v>
      </c>
      <c r="H113" s="7" t="s">
        <v>1145</v>
      </c>
      <c r="K113" s="7" t="s">
        <v>1144</v>
      </c>
      <c r="O113" s="8">
        <v>44712</v>
      </c>
      <c r="Y113" s="7" t="s">
        <v>1143</v>
      </c>
      <c r="AD113" s="7" t="s">
        <v>1131</v>
      </c>
      <c r="AE113" s="7" t="s">
        <v>1131</v>
      </c>
      <c r="AG113" s="7" t="s">
        <v>1131</v>
      </c>
      <c r="AH113" s="7" t="s">
        <v>1131</v>
      </c>
      <c r="AI113" s="7" t="s">
        <v>1131</v>
      </c>
      <c r="AJ113" s="7" t="s">
        <v>1136</v>
      </c>
      <c r="AP113" s="7" t="s">
        <v>1131</v>
      </c>
      <c r="AS113" s="7" t="s">
        <v>1142</v>
      </c>
      <c r="AT113" s="7" t="s">
        <v>1131</v>
      </c>
      <c r="AU113" s="7" t="s">
        <v>1141</v>
      </c>
      <c r="AW113" s="7" t="s">
        <v>1140</v>
      </c>
      <c r="AX113" s="7" t="s">
        <v>1139</v>
      </c>
      <c r="AY113" s="7" t="s">
        <v>1139</v>
      </c>
      <c r="AZ113" s="7" t="s">
        <v>1131</v>
      </c>
      <c r="BA113" s="7" t="s">
        <v>1131</v>
      </c>
      <c r="BC113" s="7" t="s">
        <v>1138</v>
      </c>
      <c r="BE113" s="7" t="s">
        <v>1131</v>
      </c>
      <c r="BI113" s="7">
        <v>1</v>
      </c>
      <c r="BJ113" s="7">
        <v>1</v>
      </c>
      <c r="BK113" s="7" t="s">
        <v>1131</v>
      </c>
      <c r="BP113" s="7">
        <v>6.0000000000000001E-3</v>
      </c>
      <c r="BQ113" s="8">
        <v>44682</v>
      </c>
      <c r="BR113" s="7">
        <v>6.0000000000000001E-3</v>
      </c>
      <c r="BS113" s="8">
        <v>44682</v>
      </c>
      <c r="BY113" s="7" t="s">
        <v>1136</v>
      </c>
      <c r="BZ113" s="7" t="s">
        <v>1331</v>
      </c>
      <c r="CL113" s="7">
        <v>2025</v>
      </c>
      <c r="CM113" s="7">
        <v>105.54</v>
      </c>
      <c r="CN113" s="7">
        <v>84.13</v>
      </c>
      <c r="CO113" s="7">
        <v>80.67</v>
      </c>
      <c r="CR113" s="7">
        <v>173.58</v>
      </c>
      <c r="CS113" s="8">
        <v>45772</v>
      </c>
      <c r="CT113" s="7" t="s">
        <v>1131</v>
      </c>
      <c r="CW113" s="7" t="s">
        <v>1131</v>
      </c>
      <c r="CX113" s="7" t="s">
        <v>1131</v>
      </c>
      <c r="CY113" s="7" t="s">
        <v>1131</v>
      </c>
      <c r="CZ113" s="7" t="s">
        <v>1135</v>
      </c>
      <c r="DA113" s="7" t="s">
        <v>1134</v>
      </c>
      <c r="DB113" s="7" t="s">
        <v>1133</v>
      </c>
      <c r="DD113" s="7" t="s">
        <v>1132</v>
      </c>
      <c r="DJ113" s="7" t="s">
        <v>1130</v>
      </c>
      <c r="DK113" s="7" t="s">
        <v>1129</v>
      </c>
    </row>
    <row r="114" spans="1:115" x14ac:dyDescent="0.25">
      <c r="A114" s="7" t="s">
        <v>1149</v>
      </c>
      <c r="B114" s="7" t="s">
        <v>1973</v>
      </c>
      <c r="C114" s="7" t="s">
        <v>1125</v>
      </c>
      <c r="E114" s="7" t="s">
        <v>1972</v>
      </c>
      <c r="H114" s="7" t="s">
        <v>1145</v>
      </c>
      <c r="K114" s="7" t="s">
        <v>1144</v>
      </c>
      <c r="O114" s="8">
        <v>44467</v>
      </c>
      <c r="Y114" s="7" t="s">
        <v>1166</v>
      </c>
      <c r="AD114" s="7" t="s">
        <v>1131</v>
      </c>
      <c r="AE114" s="7" t="s">
        <v>1131</v>
      </c>
      <c r="AG114" s="7" t="s">
        <v>1131</v>
      </c>
      <c r="AH114" s="7" t="s">
        <v>1131</v>
      </c>
      <c r="AI114" s="7" t="s">
        <v>1131</v>
      </c>
      <c r="AJ114" s="7" t="s">
        <v>1136</v>
      </c>
      <c r="AP114" s="7" t="s">
        <v>1131</v>
      </c>
      <c r="AS114" s="7" t="s">
        <v>1142</v>
      </c>
      <c r="AT114" s="7" t="s">
        <v>1131</v>
      </c>
      <c r="AU114" s="7" t="s">
        <v>1141</v>
      </c>
      <c r="AW114" s="7" t="s">
        <v>1140</v>
      </c>
      <c r="AX114" s="7" t="s">
        <v>1165</v>
      </c>
      <c r="AY114" s="7" t="s">
        <v>1165</v>
      </c>
      <c r="AZ114" s="7" t="s">
        <v>1131</v>
      </c>
      <c r="BA114" s="7" t="s">
        <v>1131</v>
      </c>
      <c r="BC114" s="7" t="s">
        <v>1138</v>
      </c>
      <c r="BD114" s="7" t="s">
        <v>1971</v>
      </c>
      <c r="BE114" s="7" t="s">
        <v>1131</v>
      </c>
      <c r="BI114" s="7">
        <v>1</v>
      </c>
      <c r="BJ114" s="7">
        <v>1</v>
      </c>
      <c r="BK114" s="7" t="s">
        <v>1131</v>
      </c>
      <c r="BP114" s="7">
        <v>6.0000000000000001E-3</v>
      </c>
      <c r="BQ114" s="8">
        <v>44197</v>
      </c>
      <c r="BR114" s="7">
        <v>6.0000000000000001E-3</v>
      </c>
      <c r="BS114" s="8">
        <v>44197</v>
      </c>
      <c r="BY114" s="7" t="s">
        <v>1136</v>
      </c>
      <c r="BZ114" s="7" t="s">
        <v>1970</v>
      </c>
      <c r="CL114" s="7">
        <v>2025</v>
      </c>
      <c r="CM114" s="7">
        <v>110.04</v>
      </c>
      <c r="CN114" s="7">
        <v>113.27</v>
      </c>
      <c r="CO114" s="7">
        <v>166.53</v>
      </c>
      <c r="CR114" s="7">
        <v>297.39999999999998</v>
      </c>
      <c r="CS114" s="8">
        <v>45772</v>
      </c>
      <c r="CT114" s="7" t="s">
        <v>1131</v>
      </c>
      <c r="CW114" s="7" t="s">
        <v>1136</v>
      </c>
      <c r="CX114" s="7" t="s">
        <v>1131</v>
      </c>
      <c r="CY114" s="7" t="s">
        <v>1131</v>
      </c>
      <c r="CZ114" s="7" t="s">
        <v>1135</v>
      </c>
      <c r="DA114" s="7" t="s">
        <v>1134</v>
      </c>
      <c r="DB114" s="7" t="s">
        <v>1133</v>
      </c>
      <c r="DD114" s="7" t="s">
        <v>1132</v>
      </c>
      <c r="DJ114" s="7" t="s">
        <v>1130</v>
      </c>
      <c r="DK114" s="7" t="s">
        <v>1129</v>
      </c>
    </row>
    <row r="115" spans="1:115" x14ac:dyDescent="0.25">
      <c r="A115" s="7" t="s">
        <v>1149</v>
      </c>
      <c r="B115" s="7" t="s">
        <v>1969</v>
      </c>
      <c r="C115" s="7" t="s">
        <v>1968</v>
      </c>
      <c r="E115" s="7" t="s">
        <v>1967</v>
      </c>
      <c r="H115" s="7" t="s">
        <v>1145</v>
      </c>
      <c r="K115" s="7" t="s">
        <v>1144</v>
      </c>
      <c r="O115" s="8">
        <v>43040</v>
      </c>
      <c r="Y115" s="7" t="s">
        <v>1219</v>
      </c>
      <c r="AD115" s="7" t="s">
        <v>1131</v>
      </c>
      <c r="AE115" s="7" t="s">
        <v>1131</v>
      </c>
      <c r="AG115" s="7" t="s">
        <v>1131</v>
      </c>
      <c r="AH115" s="7" t="s">
        <v>1131</v>
      </c>
      <c r="AI115" s="7" t="s">
        <v>1131</v>
      </c>
      <c r="AJ115" s="7" t="s">
        <v>1136</v>
      </c>
      <c r="AP115" s="7" t="s">
        <v>1131</v>
      </c>
      <c r="AS115" s="7" t="s">
        <v>1142</v>
      </c>
      <c r="AT115" s="7" t="s">
        <v>1131</v>
      </c>
      <c r="AU115" s="7" t="s">
        <v>1141</v>
      </c>
      <c r="AW115" s="7" t="s">
        <v>1140</v>
      </c>
      <c r="AX115" s="7" t="s">
        <v>1218</v>
      </c>
      <c r="AY115" s="7" t="s">
        <v>1218</v>
      </c>
      <c r="AZ115" s="7" t="s">
        <v>1131</v>
      </c>
      <c r="BA115" s="7" t="s">
        <v>1131</v>
      </c>
      <c r="BC115" s="7" t="s">
        <v>1138</v>
      </c>
      <c r="BE115" s="7" t="s">
        <v>1131</v>
      </c>
      <c r="BI115" s="7">
        <v>1</v>
      </c>
      <c r="BJ115" s="7">
        <v>1</v>
      </c>
      <c r="BK115" s="7" t="s">
        <v>1131</v>
      </c>
      <c r="BP115" s="7">
        <v>6.0000000000000001E-3</v>
      </c>
      <c r="BQ115" s="8">
        <v>43466</v>
      </c>
      <c r="BR115" s="7">
        <v>6.0000000000000001E-3</v>
      </c>
      <c r="BS115" s="8">
        <v>43466</v>
      </c>
      <c r="BY115" s="7" t="s">
        <v>1136</v>
      </c>
      <c r="BZ115" s="7" t="s">
        <v>1966</v>
      </c>
      <c r="CL115" s="7">
        <v>2025</v>
      </c>
      <c r="CM115" s="7">
        <v>93.12</v>
      </c>
      <c r="CN115" s="7">
        <v>79.849999999999994</v>
      </c>
      <c r="CO115" s="7">
        <v>90.44</v>
      </c>
      <c r="CP115" s="7">
        <v>139.36000000000001</v>
      </c>
      <c r="CR115" s="7">
        <v>24.21</v>
      </c>
      <c r="CS115" s="8">
        <v>45772</v>
      </c>
      <c r="CT115" s="7" t="s">
        <v>1131</v>
      </c>
      <c r="CV115" s="7" t="s">
        <v>1158</v>
      </c>
      <c r="CW115" s="7" t="s">
        <v>1136</v>
      </c>
      <c r="CX115" s="7" t="s">
        <v>1131</v>
      </c>
      <c r="CY115" s="7" t="s">
        <v>1131</v>
      </c>
      <c r="CZ115" s="7" t="s">
        <v>1135</v>
      </c>
      <c r="DA115" s="7" t="s">
        <v>1134</v>
      </c>
      <c r="DB115" s="7" t="s">
        <v>1133</v>
      </c>
      <c r="DD115" s="7" t="s">
        <v>1132</v>
      </c>
      <c r="DJ115" s="7" t="s">
        <v>1130</v>
      </c>
      <c r="DK115" s="7" t="s">
        <v>1129</v>
      </c>
    </row>
    <row r="116" spans="1:115" x14ac:dyDescent="0.25">
      <c r="A116" s="7" t="s">
        <v>1149</v>
      </c>
      <c r="B116" s="7" t="s">
        <v>1965</v>
      </c>
      <c r="C116" s="7" t="s">
        <v>1088</v>
      </c>
      <c r="E116" s="7" t="s">
        <v>1964</v>
      </c>
      <c r="H116" s="7" t="s">
        <v>1145</v>
      </c>
      <c r="K116" s="7" t="s">
        <v>1144</v>
      </c>
      <c r="O116" s="8">
        <v>45536</v>
      </c>
      <c r="Y116" s="7" t="s">
        <v>1143</v>
      </c>
      <c r="AD116" s="7" t="s">
        <v>1131</v>
      </c>
      <c r="AE116" s="7" t="s">
        <v>1131</v>
      </c>
      <c r="AG116" s="7" t="s">
        <v>1131</v>
      </c>
      <c r="AH116" s="7" t="s">
        <v>1131</v>
      </c>
      <c r="AI116" s="7" t="s">
        <v>1131</v>
      </c>
      <c r="AJ116" s="7" t="s">
        <v>1136</v>
      </c>
      <c r="AP116" s="7" t="s">
        <v>1131</v>
      </c>
      <c r="AS116" s="7" t="s">
        <v>1142</v>
      </c>
      <c r="AT116" s="7" t="s">
        <v>1131</v>
      </c>
      <c r="AU116" s="7" t="s">
        <v>1141</v>
      </c>
      <c r="AW116" s="7" t="s">
        <v>1140</v>
      </c>
      <c r="AX116" s="7" t="s">
        <v>1139</v>
      </c>
      <c r="AY116" s="7" t="s">
        <v>1139</v>
      </c>
      <c r="AZ116" s="7" t="s">
        <v>1131</v>
      </c>
      <c r="BA116" s="7" t="s">
        <v>1131</v>
      </c>
      <c r="BC116" s="7" t="s">
        <v>1138</v>
      </c>
      <c r="BD116" s="7" t="s">
        <v>1195</v>
      </c>
      <c r="BE116" s="7" t="s">
        <v>1131</v>
      </c>
      <c r="BI116" s="7">
        <v>1</v>
      </c>
      <c r="BJ116" s="7">
        <v>1</v>
      </c>
      <c r="BK116" s="7" t="s">
        <v>1131</v>
      </c>
      <c r="BP116" s="7">
        <v>6.0000000000000001E-3</v>
      </c>
      <c r="BQ116" s="8">
        <v>45536</v>
      </c>
      <c r="BR116" s="7">
        <v>6.0000000000000001E-3</v>
      </c>
      <c r="BS116" s="8">
        <v>45536</v>
      </c>
      <c r="BY116" s="7" t="s">
        <v>1131</v>
      </c>
      <c r="CL116" s="7">
        <v>2025</v>
      </c>
      <c r="CR116" s="7">
        <v>26.43</v>
      </c>
      <c r="CS116" s="8">
        <v>45772</v>
      </c>
      <c r="CT116" s="7" t="s">
        <v>1131</v>
      </c>
      <c r="CW116" s="7" t="s">
        <v>1136</v>
      </c>
      <c r="CX116" s="7" t="s">
        <v>1131</v>
      </c>
      <c r="CY116" s="7" t="s">
        <v>1136</v>
      </c>
      <c r="CZ116" s="7" t="s">
        <v>1135</v>
      </c>
      <c r="DA116" s="7" t="s">
        <v>1134</v>
      </c>
      <c r="DB116" s="7" t="s">
        <v>1327</v>
      </c>
      <c r="DC116" s="7" t="s">
        <v>1131</v>
      </c>
      <c r="DD116" s="7" t="s">
        <v>1132</v>
      </c>
      <c r="DF116" s="7" t="s">
        <v>1131</v>
      </c>
      <c r="DJ116" s="7" t="s">
        <v>1130</v>
      </c>
      <c r="DK116" s="7" t="s">
        <v>1129</v>
      </c>
    </row>
    <row r="117" spans="1:115" x14ac:dyDescent="0.25">
      <c r="A117" s="7" t="s">
        <v>1149</v>
      </c>
      <c r="B117" s="7" t="s">
        <v>1963</v>
      </c>
      <c r="C117" s="7" t="s">
        <v>1962</v>
      </c>
      <c r="E117" s="7" t="s">
        <v>1961</v>
      </c>
      <c r="H117" s="7" t="s">
        <v>1145</v>
      </c>
      <c r="K117" s="7" t="s">
        <v>1144</v>
      </c>
      <c r="O117" s="8">
        <v>45534</v>
      </c>
      <c r="Y117" s="7" t="s">
        <v>1143</v>
      </c>
      <c r="AD117" s="7" t="s">
        <v>1131</v>
      </c>
      <c r="AE117" s="7" t="s">
        <v>1131</v>
      </c>
      <c r="AG117" s="7" t="s">
        <v>1131</v>
      </c>
      <c r="AH117" s="7" t="s">
        <v>1131</v>
      </c>
      <c r="AI117" s="7" t="s">
        <v>1131</v>
      </c>
      <c r="AJ117" s="7" t="s">
        <v>1136</v>
      </c>
      <c r="AP117" s="7" t="s">
        <v>1131</v>
      </c>
      <c r="AT117" s="7" t="s">
        <v>1131</v>
      </c>
      <c r="AU117" s="7" t="s">
        <v>1141</v>
      </c>
      <c r="AW117" s="7" t="s">
        <v>1140</v>
      </c>
      <c r="AX117" s="7" t="s">
        <v>1139</v>
      </c>
      <c r="AY117" s="7" t="s">
        <v>1139</v>
      </c>
      <c r="AZ117" s="7" t="s">
        <v>1131</v>
      </c>
      <c r="BA117" s="7" t="s">
        <v>1131</v>
      </c>
      <c r="BC117" s="7" t="s">
        <v>1138</v>
      </c>
      <c r="BD117" s="7" t="s">
        <v>1960</v>
      </c>
      <c r="BE117" s="7" t="s">
        <v>1131</v>
      </c>
      <c r="BG117" s="7">
        <v>1</v>
      </c>
      <c r="BI117" s="7">
        <v>1</v>
      </c>
      <c r="BK117" s="7" t="s">
        <v>1131</v>
      </c>
      <c r="BP117" s="7">
        <v>6.0000000000000001E-3</v>
      </c>
      <c r="BQ117" s="8">
        <v>43466</v>
      </c>
      <c r="BR117" s="7">
        <v>6.0000000000000001E-3</v>
      </c>
      <c r="BS117" s="8">
        <v>43709</v>
      </c>
      <c r="BY117" s="7" t="s">
        <v>1131</v>
      </c>
      <c r="CL117" s="7">
        <v>2025</v>
      </c>
      <c r="CR117" s="7">
        <v>122.88</v>
      </c>
      <c r="CS117" s="8">
        <v>45772</v>
      </c>
      <c r="CT117" s="7" t="s">
        <v>1131</v>
      </c>
      <c r="CW117" s="7" t="s">
        <v>1136</v>
      </c>
      <c r="CX117" s="7" t="s">
        <v>1131</v>
      </c>
      <c r="CY117" s="7" t="s">
        <v>1136</v>
      </c>
      <c r="DA117" s="7" t="s">
        <v>1134</v>
      </c>
      <c r="DB117" s="7" t="s">
        <v>1133</v>
      </c>
      <c r="DC117" s="7" t="s">
        <v>1136</v>
      </c>
      <c r="DF117" s="7" t="s">
        <v>1136</v>
      </c>
      <c r="DJ117" s="7" t="s">
        <v>1130</v>
      </c>
      <c r="DK117" s="7" t="s">
        <v>1129</v>
      </c>
    </row>
    <row r="118" spans="1:115" x14ac:dyDescent="0.25">
      <c r="A118" s="7" t="s">
        <v>1149</v>
      </c>
      <c r="B118" s="7" t="s">
        <v>1959</v>
      </c>
      <c r="C118" s="7" t="s">
        <v>1958</v>
      </c>
      <c r="E118" s="7" t="s">
        <v>1957</v>
      </c>
      <c r="H118" s="7" t="s">
        <v>1145</v>
      </c>
      <c r="K118" s="7" t="s">
        <v>1144</v>
      </c>
      <c r="O118" s="8">
        <v>44543</v>
      </c>
      <c r="R118" s="8">
        <v>45626</v>
      </c>
      <c r="Y118" s="7" t="s">
        <v>1166</v>
      </c>
      <c r="AD118" s="7" t="s">
        <v>1131</v>
      </c>
      <c r="AE118" s="7" t="s">
        <v>1131</v>
      </c>
      <c r="AG118" s="7" t="s">
        <v>1131</v>
      </c>
      <c r="AH118" s="7" t="s">
        <v>1131</v>
      </c>
      <c r="AI118" s="7" t="s">
        <v>1131</v>
      </c>
      <c r="AJ118" s="7" t="s">
        <v>1136</v>
      </c>
      <c r="AP118" s="7" t="s">
        <v>1131</v>
      </c>
      <c r="AS118" s="7" t="s">
        <v>1142</v>
      </c>
      <c r="AT118" s="7" t="s">
        <v>1131</v>
      </c>
      <c r="AU118" s="7" t="s">
        <v>1141</v>
      </c>
      <c r="AW118" s="7" t="s">
        <v>1140</v>
      </c>
      <c r="AX118" s="7" t="s">
        <v>1215</v>
      </c>
      <c r="AY118" s="7" t="s">
        <v>1215</v>
      </c>
      <c r="AZ118" s="7" t="s">
        <v>1131</v>
      </c>
      <c r="BA118" s="7" t="s">
        <v>1131</v>
      </c>
      <c r="BC118" s="7" t="s">
        <v>1138</v>
      </c>
      <c r="BD118" s="7" t="s">
        <v>1198</v>
      </c>
      <c r="BE118" s="7" t="s">
        <v>1131</v>
      </c>
      <c r="BI118" s="7">
        <v>1</v>
      </c>
      <c r="BJ118" s="7">
        <v>1</v>
      </c>
      <c r="BK118" s="7" t="s">
        <v>1131</v>
      </c>
      <c r="BP118" s="7">
        <v>6.0000000000000001E-3</v>
      </c>
      <c r="BQ118" s="8">
        <v>44197</v>
      </c>
      <c r="BR118" s="7">
        <v>6.0000000000000001E-3</v>
      </c>
      <c r="BS118" s="8">
        <v>44197</v>
      </c>
      <c r="BY118" s="7" t="s">
        <v>1131</v>
      </c>
      <c r="CL118" s="7">
        <v>2025</v>
      </c>
      <c r="CM118" s="7">
        <v>108.32</v>
      </c>
      <c r="CN118" s="7">
        <v>117.51</v>
      </c>
      <c r="CO118" s="7">
        <v>89.66</v>
      </c>
      <c r="CR118" s="7">
        <v>35.08</v>
      </c>
      <c r="CS118" s="8">
        <v>45772</v>
      </c>
      <c r="CT118" s="7" t="s">
        <v>1131</v>
      </c>
      <c r="CW118" s="7" t="s">
        <v>1136</v>
      </c>
      <c r="CX118" s="7" t="s">
        <v>1131</v>
      </c>
      <c r="CY118" s="7" t="s">
        <v>1136</v>
      </c>
      <c r="CZ118" s="7" t="s">
        <v>1135</v>
      </c>
      <c r="DA118" s="7" t="s">
        <v>1134</v>
      </c>
      <c r="DB118" s="7" t="s">
        <v>1133</v>
      </c>
      <c r="DC118" s="7" t="s">
        <v>1131</v>
      </c>
      <c r="DD118" s="7" t="s">
        <v>1132</v>
      </c>
      <c r="DF118" s="7" t="s">
        <v>1131</v>
      </c>
      <c r="DJ118" s="7" t="s">
        <v>1130</v>
      </c>
      <c r="DK118" s="7" t="s">
        <v>1129</v>
      </c>
    </row>
    <row r="119" spans="1:115" x14ac:dyDescent="0.25">
      <c r="A119" s="7" t="s">
        <v>1149</v>
      </c>
      <c r="B119" s="7" t="s">
        <v>1956</v>
      </c>
      <c r="C119" s="7" t="s">
        <v>982</v>
      </c>
      <c r="E119" s="7" t="s">
        <v>1955</v>
      </c>
      <c r="H119" s="7" t="s">
        <v>1145</v>
      </c>
      <c r="K119" s="7" t="s">
        <v>1144</v>
      </c>
      <c r="O119" s="8">
        <v>42156</v>
      </c>
      <c r="Y119" s="7" t="s">
        <v>1166</v>
      </c>
      <c r="AD119" s="7" t="s">
        <v>1131</v>
      </c>
      <c r="AE119" s="7" t="s">
        <v>1131</v>
      </c>
      <c r="AG119" s="7" t="s">
        <v>1131</v>
      </c>
      <c r="AH119" s="7" t="s">
        <v>1131</v>
      </c>
      <c r="AI119" s="7" t="s">
        <v>1131</v>
      </c>
      <c r="AJ119" s="7" t="s">
        <v>1136</v>
      </c>
      <c r="AP119" s="7" t="s">
        <v>1131</v>
      </c>
      <c r="AS119" s="7" t="s">
        <v>1142</v>
      </c>
      <c r="AT119" s="7" t="s">
        <v>1131</v>
      </c>
      <c r="AU119" s="7" t="s">
        <v>1141</v>
      </c>
      <c r="AW119" s="7" t="s">
        <v>1140</v>
      </c>
      <c r="AX119" s="7" t="s">
        <v>1165</v>
      </c>
      <c r="AY119" s="7" t="s">
        <v>1165</v>
      </c>
      <c r="AZ119" s="7" t="s">
        <v>1131</v>
      </c>
      <c r="BA119" s="7" t="s">
        <v>1131</v>
      </c>
      <c r="BC119" s="7" t="s">
        <v>1138</v>
      </c>
      <c r="BD119" s="7" t="s">
        <v>1195</v>
      </c>
      <c r="BE119" s="7" t="s">
        <v>1131</v>
      </c>
      <c r="BI119" s="7">
        <v>1</v>
      </c>
      <c r="BJ119" s="7">
        <v>1</v>
      </c>
      <c r="BK119" s="7" t="s">
        <v>1131</v>
      </c>
      <c r="BP119" s="7">
        <v>6.0000000000000001E-3</v>
      </c>
      <c r="BQ119" s="8">
        <v>43466</v>
      </c>
      <c r="BR119" s="7">
        <v>6.0000000000000001E-3</v>
      </c>
      <c r="BS119" s="8">
        <v>43466</v>
      </c>
      <c r="BY119" s="7" t="s">
        <v>1131</v>
      </c>
      <c r="CL119" s="7">
        <v>2025</v>
      </c>
      <c r="CM119" s="7">
        <v>110.97</v>
      </c>
      <c r="CN119" s="7">
        <v>119.2</v>
      </c>
      <c r="CO119" s="7">
        <v>90.18</v>
      </c>
      <c r="CP119" s="7">
        <v>101.54</v>
      </c>
      <c r="CR119" s="7">
        <v>74.78</v>
      </c>
      <c r="CS119" s="8">
        <v>45772</v>
      </c>
      <c r="CT119" s="7" t="s">
        <v>1131</v>
      </c>
      <c r="CV119" s="7" t="s">
        <v>1158</v>
      </c>
      <c r="CW119" s="7" t="s">
        <v>1136</v>
      </c>
      <c r="CX119" s="7" t="s">
        <v>1131</v>
      </c>
      <c r="CY119" s="7" t="s">
        <v>1136</v>
      </c>
      <c r="CZ119" s="7" t="s">
        <v>1135</v>
      </c>
      <c r="DA119" s="7" t="s">
        <v>1134</v>
      </c>
      <c r="DB119" s="7" t="s">
        <v>1133</v>
      </c>
      <c r="DD119" s="7" t="s">
        <v>1132</v>
      </c>
      <c r="DJ119" s="7" t="s">
        <v>1130</v>
      </c>
      <c r="DK119" s="7" t="s">
        <v>1129</v>
      </c>
    </row>
    <row r="120" spans="1:115" x14ac:dyDescent="0.25">
      <c r="A120" s="7" t="s">
        <v>1149</v>
      </c>
      <c r="B120" s="7" t="s">
        <v>1954</v>
      </c>
      <c r="C120" s="7" t="s">
        <v>1953</v>
      </c>
      <c r="E120" s="7" t="s">
        <v>1952</v>
      </c>
      <c r="H120" s="7" t="s">
        <v>1145</v>
      </c>
      <c r="K120" s="7" t="s">
        <v>1144</v>
      </c>
      <c r="O120" s="8">
        <v>43805</v>
      </c>
      <c r="R120" s="8">
        <v>44943</v>
      </c>
      <c r="S120" s="8">
        <v>44943</v>
      </c>
      <c r="T120" s="8">
        <v>44943</v>
      </c>
      <c r="V120" s="8">
        <v>44944</v>
      </c>
      <c r="Y120" s="7" t="s">
        <v>1166</v>
      </c>
      <c r="AD120" s="7" t="s">
        <v>1131</v>
      </c>
      <c r="AE120" s="7" t="s">
        <v>1131</v>
      </c>
      <c r="AG120" s="7" t="s">
        <v>1131</v>
      </c>
      <c r="AH120" s="7" t="s">
        <v>1131</v>
      </c>
      <c r="AI120" s="7" t="s">
        <v>1131</v>
      </c>
      <c r="AJ120" s="7" t="s">
        <v>1136</v>
      </c>
      <c r="AP120" s="7" t="s">
        <v>1131</v>
      </c>
      <c r="AS120" s="7" t="s">
        <v>1142</v>
      </c>
      <c r="AT120" s="7" t="s">
        <v>1131</v>
      </c>
      <c r="AU120" s="7" t="s">
        <v>1141</v>
      </c>
      <c r="AW120" s="7" t="s">
        <v>1161</v>
      </c>
      <c r="AX120" s="7" t="s">
        <v>1165</v>
      </c>
      <c r="AY120" s="7" t="s">
        <v>1165</v>
      </c>
      <c r="AZ120" s="7" t="s">
        <v>1131</v>
      </c>
      <c r="BA120" s="7" t="s">
        <v>1131</v>
      </c>
      <c r="BC120" s="7" t="s">
        <v>1138</v>
      </c>
      <c r="BE120" s="7" t="s">
        <v>1131</v>
      </c>
      <c r="BI120" s="7">
        <v>1</v>
      </c>
      <c r="BJ120" s="7">
        <v>1</v>
      </c>
      <c r="BK120" s="7" t="s">
        <v>1131</v>
      </c>
      <c r="BP120" s="7">
        <v>6.0000000000000001E-3</v>
      </c>
      <c r="BQ120" s="8">
        <v>43466</v>
      </c>
      <c r="BR120" s="7">
        <v>6.0000000000000001E-3</v>
      </c>
      <c r="BS120" s="8">
        <v>43466</v>
      </c>
      <c r="BY120" s="7" t="s">
        <v>1136</v>
      </c>
      <c r="BZ120" s="7" t="s">
        <v>1638</v>
      </c>
      <c r="CL120" s="7">
        <v>2025</v>
      </c>
      <c r="CR120" s="7">
        <v>157.19999999999999</v>
      </c>
      <c r="CS120" s="8">
        <v>44944</v>
      </c>
      <c r="CT120" s="7" t="s">
        <v>1131</v>
      </c>
      <c r="CW120" s="7" t="s">
        <v>1136</v>
      </c>
      <c r="CX120" s="7" t="s">
        <v>1131</v>
      </c>
      <c r="CY120" s="7" t="s">
        <v>1131</v>
      </c>
      <c r="CZ120" s="7" t="s">
        <v>1135</v>
      </c>
      <c r="DA120" s="7" t="s">
        <v>1134</v>
      </c>
      <c r="DB120" s="7" t="s">
        <v>1133</v>
      </c>
      <c r="DC120" s="7" t="s">
        <v>1131</v>
      </c>
      <c r="DD120" s="7" t="s">
        <v>1132</v>
      </c>
      <c r="DF120" s="7" t="s">
        <v>1131</v>
      </c>
      <c r="DJ120" s="7" t="s">
        <v>1130</v>
      </c>
      <c r="DK120" s="7" t="s">
        <v>1129</v>
      </c>
    </row>
    <row r="121" spans="1:115" x14ac:dyDescent="0.25">
      <c r="A121" s="7" t="s">
        <v>1149</v>
      </c>
      <c r="B121" s="7" t="s">
        <v>1951</v>
      </c>
      <c r="C121" s="7" t="s">
        <v>1039</v>
      </c>
      <c r="E121" s="7" t="s">
        <v>1950</v>
      </c>
      <c r="H121" s="7" t="s">
        <v>1145</v>
      </c>
      <c r="K121" s="7" t="s">
        <v>1144</v>
      </c>
      <c r="O121" s="8">
        <v>44383</v>
      </c>
      <c r="Y121" s="7" t="s">
        <v>1166</v>
      </c>
      <c r="AD121" s="7" t="s">
        <v>1131</v>
      </c>
      <c r="AE121" s="7" t="s">
        <v>1131</v>
      </c>
      <c r="AG121" s="7" t="s">
        <v>1131</v>
      </c>
      <c r="AH121" s="7" t="s">
        <v>1131</v>
      </c>
      <c r="AI121" s="7" t="s">
        <v>1131</v>
      </c>
      <c r="AJ121" s="7" t="s">
        <v>1136</v>
      </c>
      <c r="AP121" s="7" t="s">
        <v>1131</v>
      </c>
      <c r="AS121" s="7" t="s">
        <v>1142</v>
      </c>
      <c r="AT121" s="7" t="s">
        <v>1131</v>
      </c>
      <c r="AU121" s="7" t="s">
        <v>1141</v>
      </c>
      <c r="AW121" s="7" t="s">
        <v>1140</v>
      </c>
      <c r="AX121" s="7" t="s">
        <v>1165</v>
      </c>
      <c r="AY121" s="7" t="s">
        <v>1165</v>
      </c>
      <c r="AZ121" s="7" t="s">
        <v>1131</v>
      </c>
      <c r="BA121" s="7" t="s">
        <v>1131</v>
      </c>
      <c r="BC121" s="7" t="s">
        <v>1138</v>
      </c>
      <c r="BD121" s="7" t="s">
        <v>1195</v>
      </c>
      <c r="BE121" s="7" t="s">
        <v>1131</v>
      </c>
      <c r="BI121" s="7">
        <v>1</v>
      </c>
      <c r="BJ121" s="7">
        <v>1</v>
      </c>
      <c r="BK121" s="7" t="s">
        <v>1131</v>
      </c>
      <c r="BP121" s="7">
        <v>6.0000000000000001E-3</v>
      </c>
      <c r="BQ121" s="8">
        <v>44348</v>
      </c>
      <c r="BR121" s="7">
        <v>6.0000000000000001E-3</v>
      </c>
      <c r="BS121" s="8">
        <v>44348</v>
      </c>
      <c r="BY121" s="7" t="s">
        <v>1131</v>
      </c>
      <c r="CL121" s="7">
        <v>2025</v>
      </c>
      <c r="CM121" s="7">
        <v>75.72</v>
      </c>
      <c r="CN121" s="7">
        <v>132.06</v>
      </c>
      <c r="CO121" s="7">
        <v>64.040000000000006</v>
      </c>
      <c r="CR121" s="7">
        <v>32.549999999999997</v>
      </c>
      <c r="CS121" s="8">
        <v>45772</v>
      </c>
      <c r="CT121" s="7" t="s">
        <v>1131</v>
      </c>
      <c r="CW121" s="7" t="s">
        <v>1136</v>
      </c>
      <c r="CX121" s="7" t="s">
        <v>1131</v>
      </c>
      <c r="CY121" s="7" t="s">
        <v>1136</v>
      </c>
      <c r="CZ121" s="7" t="s">
        <v>1135</v>
      </c>
      <c r="DA121" s="7" t="s">
        <v>1134</v>
      </c>
      <c r="DB121" s="7" t="s">
        <v>1133</v>
      </c>
      <c r="DD121" s="7" t="s">
        <v>1132</v>
      </c>
      <c r="DJ121" s="7" t="s">
        <v>1130</v>
      </c>
      <c r="DK121" s="7" t="s">
        <v>1129</v>
      </c>
    </row>
    <row r="122" spans="1:115" x14ac:dyDescent="0.25">
      <c r="A122" s="7" t="s">
        <v>1149</v>
      </c>
      <c r="B122" s="7" t="s">
        <v>1949</v>
      </c>
      <c r="C122" s="7" t="s">
        <v>1948</v>
      </c>
      <c r="E122" s="7" t="s">
        <v>1947</v>
      </c>
      <c r="H122" s="7" t="s">
        <v>1145</v>
      </c>
      <c r="K122" s="7" t="s">
        <v>1144</v>
      </c>
      <c r="O122" s="8">
        <v>42156</v>
      </c>
      <c r="R122" s="8">
        <v>44384</v>
      </c>
      <c r="S122" s="8">
        <v>44384</v>
      </c>
      <c r="T122" s="8">
        <v>44384</v>
      </c>
      <c r="V122" s="8">
        <v>44384</v>
      </c>
      <c r="W122" s="7" t="s">
        <v>1946</v>
      </c>
      <c r="Y122" s="7" t="s">
        <v>1166</v>
      </c>
      <c r="AD122" s="7" t="s">
        <v>1131</v>
      </c>
      <c r="AE122" s="7" t="s">
        <v>1131</v>
      </c>
      <c r="AG122" s="7" t="s">
        <v>1131</v>
      </c>
      <c r="AH122" s="7" t="s">
        <v>1131</v>
      </c>
      <c r="AI122" s="7" t="s">
        <v>1131</v>
      </c>
      <c r="AJ122" s="7" t="s">
        <v>1136</v>
      </c>
      <c r="AP122" s="7" t="s">
        <v>1131</v>
      </c>
      <c r="AS122" s="7" t="s">
        <v>1142</v>
      </c>
      <c r="AT122" s="7" t="s">
        <v>1131</v>
      </c>
      <c r="AU122" s="7" t="s">
        <v>1141</v>
      </c>
      <c r="AW122" s="7" t="s">
        <v>1161</v>
      </c>
      <c r="AX122" s="7" t="s">
        <v>1165</v>
      </c>
      <c r="AY122" s="7" t="s">
        <v>1165</v>
      </c>
      <c r="AZ122" s="7" t="s">
        <v>1131</v>
      </c>
      <c r="BA122" s="7" t="s">
        <v>1131</v>
      </c>
      <c r="BC122" s="7" t="s">
        <v>1138</v>
      </c>
      <c r="BD122" s="7" t="s">
        <v>1164</v>
      </c>
      <c r="BE122" s="7" t="s">
        <v>1131</v>
      </c>
      <c r="BI122" s="7">
        <v>1</v>
      </c>
      <c r="BJ122" s="7">
        <v>1</v>
      </c>
      <c r="BK122" s="7" t="s">
        <v>1131</v>
      </c>
      <c r="BP122" s="7">
        <v>6.0000000000000001E-3</v>
      </c>
      <c r="BQ122" s="8">
        <v>43466</v>
      </c>
      <c r="BR122" s="7">
        <v>6.0000000000000001E-3</v>
      </c>
      <c r="BS122" s="8">
        <v>43466</v>
      </c>
      <c r="BY122" s="7" t="s">
        <v>1131</v>
      </c>
      <c r="CL122" s="7">
        <v>2025</v>
      </c>
      <c r="CR122" s="7">
        <v>38.125</v>
      </c>
      <c r="CS122" s="8">
        <v>44761</v>
      </c>
      <c r="CT122" s="7" t="s">
        <v>1131</v>
      </c>
      <c r="CV122" s="7" t="s">
        <v>1158</v>
      </c>
      <c r="CW122" s="7" t="s">
        <v>1136</v>
      </c>
      <c r="CX122" s="7" t="s">
        <v>1131</v>
      </c>
      <c r="CZ122" s="7" t="s">
        <v>1135</v>
      </c>
      <c r="DA122" s="7" t="s">
        <v>1134</v>
      </c>
      <c r="DJ122" s="7" t="s">
        <v>1130</v>
      </c>
      <c r="DK122" s="7" t="s">
        <v>1129</v>
      </c>
    </row>
    <row r="123" spans="1:115" x14ac:dyDescent="0.25">
      <c r="A123" s="7" t="s">
        <v>1149</v>
      </c>
      <c r="B123" s="7" t="s">
        <v>1945</v>
      </c>
      <c r="C123" s="7" t="s">
        <v>1944</v>
      </c>
      <c r="E123" s="7" t="s">
        <v>1943</v>
      </c>
      <c r="H123" s="7" t="s">
        <v>1145</v>
      </c>
      <c r="K123" s="7" t="s">
        <v>1144</v>
      </c>
      <c r="O123" s="8">
        <v>45147</v>
      </c>
      <c r="Y123" s="7" t="s">
        <v>1143</v>
      </c>
      <c r="AD123" s="7" t="s">
        <v>1131</v>
      </c>
      <c r="AE123" s="7" t="s">
        <v>1136</v>
      </c>
      <c r="AG123" s="7" t="s">
        <v>1131</v>
      </c>
      <c r="AH123" s="7" t="s">
        <v>1131</v>
      </c>
      <c r="AI123" s="7" t="s">
        <v>1131</v>
      </c>
      <c r="AJ123" s="7" t="s">
        <v>1136</v>
      </c>
      <c r="AP123" s="7" t="s">
        <v>1131</v>
      </c>
      <c r="AS123" s="7" t="s">
        <v>1142</v>
      </c>
      <c r="AT123" s="7" t="s">
        <v>1131</v>
      </c>
      <c r="AU123" s="7" t="s">
        <v>1141</v>
      </c>
      <c r="AW123" s="7" t="s">
        <v>1140</v>
      </c>
      <c r="AX123" s="7" t="s">
        <v>1139</v>
      </c>
      <c r="AY123" s="7" t="s">
        <v>1139</v>
      </c>
      <c r="AZ123" s="7" t="s">
        <v>1131</v>
      </c>
      <c r="BA123" s="7" t="s">
        <v>1131</v>
      </c>
      <c r="BC123" s="7" t="s">
        <v>1138</v>
      </c>
      <c r="BE123" s="7" t="s">
        <v>1131</v>
      </c>
      <c r="BI123" s="7">
        <v>1</v>
      </c>
      <c r="BJ123" s="7">
        <v>1</v>
      </c>
      <c r="BK123" s="7" t="s">
        <v>1131</v>
      </c>
      <c r="BP123" s="7">
        <v>6.0000000000000001E-3</v>
      </c>
      <c r="BQ123" s="8">
        <v>44927</v>
      </c>
      <c r="BR123" s="7">
        <v>6.0000000000000001E-3</v>
      </c>
      <c r="BS123" s="8">
        <v>44927</v>
      </c>
      <c r="BY123" s="7" t="s">
        <v>1131</v>
      </c>
      <c r="CL123" s="7">
        <v>2025</v>
      </c>
      <c r="CM123" s="7">
        <v>159.93</v>
      </c>
      <c r="CR123" s="7">
        <v>36.61</v>
      </c>
      <c r="CS123" s="8">
        <v>45772</v>
      </c>
      <c r="CT123" s="7" t="s">
        <v>1131</v>
      </c>
      <c r="CW123" s="7" t="s">
        <v>1136</v>
      </c>
      <c r="CX123" s="7" t="s">
        <v>1131</v>
      </c>
      <c r="CY123" s="7" t="s">
        <v>1136</v>
      </c>
      <c r="CZ123" s="7" t="s">
        <v>1135</v>
      </c>
      <c r="DA123" s="7" t="s">
        <v>1134</v>
      </c>
      <c r="DB123" s="7" t="s">
        <v>1133</v>
      </c>
      <c r="DD123" s="7" t="s">
        <v>1132</v>
      </c>
      <c r="DJ123" s="7" t="s">
        <v>1130</v>
      </c>
      <c r="DK123" s="7" t="s">
        <v>1129</v>
      </c>
    </row>
    <row r="124" spans="1:115" x14ac:dyDescent="0.25">
      <c r="A124" s="7" t="s">
        <v>1149</v>
      </c>
      <c r="B124" s="7" t="s">
        <v>1942</v>
      </c>
      <c r="C124" s="7" t="s">
        <v>1941</v>
      </c>
      <c r="E124" s="7" t="s">
        <v>1940</v>
      </c>
      <c r="H124" s="7" t="s">
        <v>1145</v>
      </c>
      <c r="K124" s="7" t="s">
        <v>1144</v>
      </c>
      <c r="O124" s="8">
        <v>42156</v>
      </c>
      <c r="R124" s="8">
        <v>43899</v>
      </c>
      <c r="T124" s="8">
        <v>43833</v>
      </c>
      <c r="Y124" s="7" t="s">
        <v>1166</v>
      </c>
      <c r="AD124" s="7" t="s">
        <v>1131</v>
      </c>
      <c r="AE124" s="7" t="s">
        <v>1131</v>
      </c>
      <c r="AG124" s="7" t="s">
        <v>1131</v>
      </c>
      <c r="AH124" s="7" t="s">
        <v>1131</v>
      </c>
      <c r="AI124" s="7" t="s">
        <v>1131</v>
      </c>
      <c r="AJ124" s="7" t="s">
        <v>1136</v>
      </c>
      <c r="AP124" s="7" t="s">
        <v>1131</v>
      </c>
      <c r="AS124" s="7" t="s">
        <v>1142</v>
      </c>
      <c r="AT124" s="7" t="s">
        <v>1131</v>
      </c>
      <c r="AU124" s="7" t="s">
        <v>1141</v>
      </c>
      <c r="AW124" s="7" t="s">
        <v>1140</v>
      </c>
      <c r="AX124" s="7" t="s">
        <v>1215</v>
      </c>
      <c r="AY124" s="7" t="s">
        <v>1215</v>
      </c>
      <c r="AZ124" s="7" t="s">
        <v>1131</v>
      </c>
      <c r="BA124" s="7" t="s">
        <v>1131</v>
      </c>
      <c r="BC124" s="7" t="s">
        <v>1138</v>
      </c>
      <c r="BD124" s="7" t="s">
        <v>1198</v>
      </c>
      <c r="BE124" s="7" t="s">
        <v>1131</v>
      </c>
      <c r="BI124" s="7">
        <v>1</v>
      </c>
      <c r="BJ124" s="7">
        <v>1</v>
      </c>
      <c r="BK124" s="7" t="s">
        <v>1131</v>
      </c>
      <c r="BP124" s="7">
        <v>6.0000000000000001E-3</v>
      </c>
      <c r="BQ124" s="8">
        <v>43466</v>
      </c>
      <c r="BR124" s="7">
        <v>6.0000000000000001E-3</v>
      </c>
      <c r="BS124" s="8">
        <v>43466</v>
      </c>
      <c r="BY124" s="7" t="s">
        <v>1131</v>
      </c>
      <c r="CL124" s="7">
        <v>2025</v>
      </c>
      <c r="CM124" s="7">
        <v>134.63</v>
      </c>
      <c r="CN124" s="7">
        <v>116.71</v>
      </c>
      <c r="CO124" s="7">
        <v>96.1</v>
      </c>
      <c r="CP124" s="7">
        <v>123.13</v>
      </c>
      <c r="CR124" s="7">
        <v>22.49</v>
      </c>
      <c r="CS124" s="8">
        <v>45772</v>
      </c>
      <c r="CT124" s="7" t="s">
        <v>1131</v>
      </c>
      <c r="CV124" s="7" t="s">
        <v>1158</v>
      </c>
      <c r="CW124" s="7" t="s">
        <v>1136</v>
      </c>
      <c r="CX124" s="7" t="s">
        <v>1131</v>
      </c>
      <c r="CY124" s="7" t="s">
        <v>1136</v>
      </c>
      <c r="CZ124" s="7" t="s">
        <v>1135</v>
      </c>
      <c r="DA124" s="7" t="s">
        <v>1134</v>
      </c>
      <c r="DB124" s="7" t="s">
        <v>1133</v>
      </c>
      <c r="DD124" s="7" t="s">
        <v>1132</v>
      </c>
      <c r="DJ124" s="7" t="s">
        <v>1130</v>
      </c>
      <c r="DK124" s="7" t="s">
        <v>1129</v>
      </c>
    </row>
    <row r="125" spans="1:115" x14ac:dyDescent="0.25">
      <c r="A125" s="7" t="s">
        <v>1149</v>
      </c>
      <c r="B125" s="7" t="s">
        <v>1939</v>
      </c>
      <c r="C125" s="7" t="s">
        <v>1024</v>
      </c>
      <c r="E125" s="7" t="s">
        <v>1938</v>
      </c>
      <c r="H125" s="7" t="s">
        <v>1145</v>
      </c>
      <c r="K125" s="7" t="s">
        <v>1144</v>
      </c>
      <c r="O125" s="8">
        <v>42186</v>
      </c>
      <c r="Y125" s="7" t="s">
        <v>1166</v>
      </c>
      <c r="AD125" s="7" t="s">
        <v>1131</v>
      </c>
      <c r="AE125" s="7" t="s">
        <v>1131</v>
      </c>
      <c r="AG125" s="7" t="s">
        <v>1131</v>
      </c>
      <c r="AH125" s="7" t="s">
        <v>1131</v>
      </c>
      <c r="AI125" s="7" t="s">
        <v>1131</v>
      </c>
      <c r="AJ125" s="7" t="s">
        <v>1136</v>
      </c>
      <c r="AP125" s="7" t="s">
        <v>1131</v>
      </c>
      <c r="AS125" s="7" t="s">
        <v>1142</v>
      </c>
      <c r="AT125" s="7" t="s">
        <v>1131</v>
      </c>
      <c r="AU125" s="7" t="s">
        <v>1141</v>
      </c>
      <c r="AW125" s="7" t="s">
        <v>1140</v>
      </c>
      <c r="AX125" s="7" t="s">
        <v>1215</v>
      </c>
      <c r="AY125" s="7" t="s">
        <v>1215</v>
      </c>
      <c r="AZ125" s="7" t="s">
        <v>1131</v>
      </c>
      <c r="BA125" s="7" t="s">
        <v>1131</v>
      </c>
      <c r="BC125" s="7" t="s">
        <v>1138</v>
      </c>
      <c r="BD125" s="7" t="s">
        <v>1313</v>
      </c>
      <c r="BE125" s="7" t="s">
        <v>1131</v>
      </c>
      <c r="BI125" s="7">
        <v>1</v>
      </c>
      <c r="BJ125" s="7">
        <v>1</v>
      </c>
      <c r="BK125" s="7" t="s">
        <v>1131</v>
      </c>
      <c r="BP125" s="7">
        <v>6.0000000000000001E-3</v>
      </c>
      <c r="BQ125" s="8">
        <v>43466</v>
      </c>
      <c r="BR125" s="7">
        <v>6.0000000000000001E-3</v>
      </c>
      <c r="BS125" s="8">
        <v>43466</v>
      </c>
      <c r="BY125" s="7" t="s">
        <v>1131</v>
      </c>
      <c r="CL125" s="7">
        <v>2025</v>
      </c>
      <c r="CM125" s="7">
        <v>119.25</v>
      </c>
      <c r="CN125" s="7">
        <v>115.55</v>
      </c>
      <c r="CO125" s="7">
        <v>109.72</v>
      </c>
      <c r="CP125" s="7">
        <v>105.64</v>
      </c>
      <c r="CR125" s="7">
        <v>282.8</v>
      </c>
      <c r="CS125" s="8">
        <v>45772</v>
      </c>
      <c r="CT125" s="7" t="s">
        <v>1131</v>
      </c>
      <c r="CV125" s="7" t="s">
        <v>1158</v>
      </c>
      <c r="CW125" s="7" t="s">
        <v>1136</v>
      </c>
      <c r="CX125" s="7" t="s">
        <v>1131</v>
      </c>
      <c r="CY125" s="7" t="s">
        <v>1136</v>
      </c>
      <c r="CZ125" s="7" t="s">
        <v>1135</v>
      </c>
      <c r="DA125" s="7" t="s">
        <v>1134</v>
      </c>
      <c r="DB125" s="7" t="s">
        <v>1133</v>
      </c>
      <c r="DD125" s="7" t="s">
        <v>1132</v>
      </c>
      <c r="DJ125" s="7" t="s">
        <v>1130</v>
      </c>
      <c r="DK125" s="7" t="s">
        <v>1129</v>
      </c>
    </row>
    <row r="126" spans="1:115" x14ac:dyDescent="0.25">
      <c r="A126" s="7" t="s">
        <v>1149</v>
      </c>
      <c r="B126" s="7" t="s">
        <v>1937</v>
      </c>
      <c r="C126" s="7" t="s">
        <v>1062</v>
      </c>
      <c r="E126" s="7" t="s">
        <v>1936</v>
      </c>
      <c r="H126" s="7" t="s">
        <v>1145</v>
      </c>
      <c r="K126" s="7" t="s">
        <v>1144</v>
      </c>
      <c r="O126" s="8">
        <v>42156</v>
      </c>
      <c r="Y126" s="7" t="s">
        <v>1166</v>
      </c>
      <c r="AD126" s="7" t="s">
        <v>1131</v>
      </c>
      <c r="AE126" s="7" t="s">
        <v>1131</v>
      </c>
      <c r="AG126" s="7" t="s">
        <v>1131</v>
      </c>
      <c r="AH126" s="7" t="s">
        <v>1131</v>
      </c>
      <c r="AI126" s="7" t="s">
        <v>1131</v>
      </c>
      <c r="AJ126" s="7" t="s">
        <v>1136</v>
      </c>
      <c r="AP126" s="7" t="s">
        <v>1131</v>
      </c>
      <c r="AS126" s="7" t="s">
        <v>1142</v>
      </c>
      <c r="AT126" s="7" t="s">
        <v>1131</v>
      </c>
      <c r="AU126" s="7" t="s">
        <v>1141</v>
      </c>
      <c r="AW126" s="7" t="s">
        <v>1140</v>
      </c>
      <c r="AX126" s="7" t="s">
        <v>1215</v>
      </c>
      <c r="AY126" s="7" t="s">
        <v>1215</v>
      </c>
      <c r="AZ126" s="7" t="s">
        <v>1131</v>
      </c>
      <c r="BA126" s="7" t="s">
        <v>1131</v>
      </c>
      <c r="BC126" s="7" t="s">
        <v>1138</v>
      </c>
      <c r="BD126" s="7" t="s">
        <v>1195</v>
      </c>
      <c r="BE126" s="7" t="s">
        <v>1131</v>
      </c>
      <c r="BI126" s="7">
        <v>1</v>
      </c>
      <c r="BJ126" s="7">
        <v>1</v>
      </c>
      <c r="BK126" s="7" t="s">
        <v>1131</v>
      </c>
      <c r="BP126" s="7">
        <v>6.0000000000000001E-3</v>
      </c>
      <c r="BQ126" s="8">
        <v>43466</v>
      </c>
      <c r="BR126" s="7">
        <v>6.0000000000000001E-3</v>
      </c>
      <c r="BS126" s="8">
        <v>43466</v>
      </c>
      <c r="BY126" s="7" t="s">
        <v>1131</v>
      </c>
      <c r="CL126" s="7">
        <v>2025</v>
      </c>
      <c r="CM126" s="7">
        <v>75.75</v>
      </c>
      <c r="CN126" s="7">
        <v>127.52</v>
      </c>
      <c r="CO126" s="7">
        <v>62.22</v>
      </c>
      <c r="CP126" s="7">
        <v>139.6</v>
      </c>
      <c r="CR126" s="7">
        <v>37.29</v>
      </c>
      <c r="CS126" s="8">
        <v>45772</v>
      </c>
      <c r="CT126" s="7" t="s">
        <v>1131</v>
      </c>
      <c r="CV126" s="7" t="s">
        <v>1158</v>
      </c>
      <c r="CW126" s="7" t="s">
        <v>1136</v>
      </c>
      <c r="CX126" s="7" t="s">
        <v>1131</v>
      </c>
      <c r="CY126" s="7" t="s">
        <v>1136</v>
      </c>
      <c r="CZ126" s="7" t="s">
        <v>1135</v>
      </c>
      <c r="DA126" s="7" t="s">
        <v>1134</v>
      </c>
      <c r="DB126" s="7" t="s">
        <v>1133</v>
      </c>
      <c r="DC126" s="7" t="s">
        <v>1131</v>
      </c>
      <c r="DD126" s="7" t="s">
        <v>1132</v>
      </c>
      <c r="DF126" s="7" t="s">
        <v>1131</v>
      </c>
      <c r="DJ126" s="7" t="s">
        <v>1130</v>
      </c>
      <c r="DK126" s="7" t="s">
        <v>1129</v>
      </c>
    </row>
    <row r="127" spans="1:115" x14ac:dyDescent="0.25">
      <c r="A127" s="7" t="s">
        <v>1149</v>
      </c>
      <c r="B127" s="7" t="s">
        <v>1935</v>
      </c>
      <c r="C127" s="7" t="s">
        <v>1056</v>
      </c>
      <c r="E127" s="7" t="s">
        <v>1934</v>
      </c>
      <c r="H127" s="7" t="s">
        <v>1145</v>
      </c>
      <c r="K127" s="7" t="s">
        <v>1144</v>
      </c>
      <c r="O127" s="8">
        <v>42156</v>
      </c>
      <c r="Y127" s="7" t="s">
        <v>1166</v>
      </c>
      <c r="AD127" s="7" t="s">
        <v>1131</v>
      </c>
      <c r="AE127" s="7" t="s">
        <v>1131</v>
      </c>
      <c r="AG127" s="7" t="s">
        <v>1131</v>
      </c>
      <c r="AH127" s="7" t="s">
        <v>1131</v>
      </c>
      <c r="AI127" s="7" t="s">
        <v>1131</v>
      </c>
      <c r="AJ127" s="7" t="s">
        <v>1136</v>
      </c>
      <c r="AP127" s="7" t="s">
        <v>1131</v>
      </c>
      <c r="AS127" s="7" t="s">
        <v>1142</v>
      </c>
      <c r="AT127" s="7" t="s">
        <v>1131</v>
      </c>
      <c r="AU127" s="7" t="s">
        <v>1141</v>
      </c>
      <c r="AW127" s="7" t="s">
        <v>1140</v>
      </c>
      <c r="AX127" s="7" t="s">
        <v>1215</v>
      </c>
      <c r="AY127" s="7" t="s">
        <v>1215</v>
      </c>
      <c r="AZ127" s="7" t="s">
        <v>1131</v>
      </c>
      <c r="BA127" s="7" t="s">
        <v>1131</v>
      </c>
      <c r="BC127" s="7" t="s">
        <v>1138</v>
      </c>
      <c r="BD127" s="7" t="s">
        <v>1195</v>
      </c>
      <c r="BE127" s="7" t="s">
        <v>1131</v>
      </c>
      <c r="BI127" s="7">
        <v>1</v>
      </c>
      <c r="BJ127" s="7">
        <v>1</v>
      </c>
      <c r="BK127" s="7" t="s">
        <v>1131</v>
      </c>
      <c r="BP127" s="7">
        <v>6.0000000000000001E-3</v>
      </c>
      <c r="BQ127" s="8">
        <v>43466</v>
      </c>
      <c r="BR127" s="7">
        <v>6.0000000000000001E-3</v>
      </c>
      <c r="BS127" s="8">
        <v>43466</v>
      </c>
      <c r="BY127" s="7" t="s">
        <v>1131</v>
      </c>
      <c r="CL127" s="7">
        <v>2025</v>
      </c>
      <c r="CM127" s="7">
        <v>132.83000000000001</v>
      </c>
      <c r="CN127" s="7">
        <v>116.68</v>
      </c>
      <c r="CO127" s="7">
        <v>114.36</v>
      </c>
      <c r="CP127" s="7">
        <v>108.96</v>
      </c>
      <c r="CR127" s="7">
        <v>31.18</v>
      </c>
      <c r="CS127" s="8">
        <v>45772</v>
      </c>
      <c r="CT127" s="7" t="s">
        <v>1131</v>
      </c>
      <c r="CV127" s="7" t="s">
        <v>1158</v>
      </c>
      <c r="CW127" s="7" t="s">
        <v>1136</v>
      </c>
      <c r="CX127" s="7" t="s">
        <v>1131</v>
      </c>
      <c r="CY127" s="7" t="s">
        <v>1136</v>
      </c>
      <c r="CZ127" s="7" t="s">
        <v>1135</v>
      </c>
      <c r="DA127" s="7" t="s">
        <v>1134</v>
      </c>
      <c r="DB127" s="7" t="s">
        <v>1133</v>
      </c>
      <c r="DD127" s="7" t="s">
        <v>1132</v>
      </c>
      <c r="DJ127" s="7" t="s">
        <v>1130</v>
      </c>
      <c r="DK127" s="7" t="s">
        <v>1129</v>
      </c>
    </row>
    <row r="128" spans="1:115" x14ac:dyDescent="0.25">
      <c r="A128" s="7" t="s">
        <v>1149</v>
      </c>
      <c r="B128" s="7" t="s">
        <v>1933</v>
      </c>
      <c r="C128" s="7" t="s">
        <v>1932</v>
      </c>
      <c r="E128" s="7" t="s">
        <v>1931</v>
      </c>
      <c r="H128" s="7" t="s">
        <v>1145</v>
      </c>
      <c r="K128" s="7" t="s">
        <v>1144</v>
      </c>
      <c r="O128" s="8">
        <v>43857</v>
      </c>
      <c r="Y128" s="7" t="s">
        <v>1296</v>
      </c>
      <c r="AD128" s="7" t="s">
        <v>1131</v>
      </c>
      <c r="AE128" s="7" t="s">
        <v>1131</v>
      </c>
      <c r="AG128" s="7" t="s">
        <v>1131</v>
      </c>
      <c r="AH128" s="7" t="s">
        <v>1131</v>
      </c>
      <c r="AI128" s="7" t="s">
        <v>1131</v>
      </c>
      <c r="AJ128" s="7" t="s">
        <v>1136</v>
      </c>
      <c r="AP128" s="7" t="s">
        <v>1131</v>
      </c>
      <c r="AT128" s="7" t="s">
        <v>1131</v>
      </c>
      <c r="AU128" s="7" t="s">
        <v>1141</v>
      </c>
      <c r="AW128" s="7" t="s">
        <v>1140</v>
      </c>
      <c r="AX128" s="7" t="s">
        <v>1295</v>
      </c>
      <c r="AY128" s="7" t="s">
        <v>1295</v>
      </c>
      <c r="AZ128" s="7" t="s">
        <v>1131</v>
      </c>
      <c r="BA128" s="7" t="s">
        <v>1131</v>
      </c>
      <c r="BC128" s="7" t="s">
        <v>1138</v>
      </c>
      <c r="BE128" s="7" t="s">
        <v>1131</v>
      </c>
      <c r="BI128" s="7">
        <v>1</v>
      </c>
      <c r="BJ128" s="7">
        <v>1</v>
      </c>
      <c r="BK128" s="7" t="s">
        <v>1131</v>
      </c>
      <c r="BP128" s="7">
        <v>6.0000000000000001E-3</v>
      </c>
      <c r="BQ128" s="8">
        <v>43466</v>
      </c>
      <c r="BR128" s="7">
        <v>6.0000000000000001E-3</v>
      </c>
      <c r="BS128" s="8">
        <v>43466</v>
      </c>
      <c r="BY128" s="7" t="s">
        <v>1136</v>
      </c>
      <c r="BZ128" s="7" t="s">
        <v>1208</v>
      </c>
      <c r="CL128" s="7">
        <v>2025</v>
      </c>
      <c r="CM128" s="7">
        <v>107.84</v>
      </c>
      <c r="CN128" s="7">
        <v>91.33</v>
      </c>
      <c r="CO128" s="7">
        <v>85.29</v>
      </c>
      <c r="CP128" s="7">
        <v>81.23</v>
      </c>
      <c r="CR128" s="7">
        <v>39.49</v>
      </c>
      <c r="CS128" s="8">
        <v>45772</v>
      </c>
      <c r="CT128" s="7" t="s">
        <v>1131</v>
      </c>
      <c r="CW128" s="7" t="s">
        <v>1136</v>
      </c>
      <c r="CX128" s="7" t="s">
        <v>1131</v>
      </c>
      <c r="CY128" s="7" t="s">
        <v>1131</v>
      </c>
      <c r="CZ128" s="7" t="s">
        <v>1135</v>
      </c>
      <c r="DA128" s="7" t="s">
        <v>1134</v>
      </c>
      <c r="DB128" s="7" t="s">
        <v>1133</v>
      </c>
      <c r="DD128" s="7" t="s">
        <v>1132</v>
      </c>
      <c r="DJ128" s="7" t="s">
        <v>1130</v>
      </c>
      <c r="DK128" s="7" t="s">
        <v>1129</v>
      </c>
    </row>
    <row r="129" spans="1:115" x14ac:dyDescent="0.25">
      <c r="A129" s="7" t="s">
        <v>1149</v>
      </c>
      <c r="B129" s="7" t="s">
        <v>1930</v>
      </c>
      <c r="C129" s="7" t="s">
        <v>1929</v>
      </c>
      <c r="E129" s="7" t="s">
        <v>1928</v>
      </c>
      <c r="H129" s="7" t="s">
        <v>1145</v>
      </c>
      <c r="K129" s="7" t="s">
        <v>1144</v>
      </c>
      <c r="O129" s="8">
        <v>42156</v>
      </c>
      <c r="R129" s="8">
        <v>43899</v>
      </c>
      <c r="T129" s="8">
        <v>43833</v>
      </c>
      <c r="Y129" s="7" t="s">
        <v>1166</v>
      </c>
      <c r="AD129" s="7" t="s">
        <v>1131</v>
      </c>
      <c r="AE129" s="7" t="s">
        <v>1131</v>
      </c>
      <c r="AG129" s="7" t="s">
        <v>1131</v>
      </c>
      <c r="AH129" s="7" t="s">
        <v>1131</v>
      </c>
      <c r="AI129" s="7" t="s">
        <v>1131</v>
      </c>
      <c r="AJ129" s="7" t="s">
        <v>1136</v>
      </c>
      <c r="AP129" s="7" t="s">
        <v>1131</v>
      </c>
      <c r="AS129" s="7" t="s">
        <v>1142</v>
      </c>
      <c r="AT129" s="7" t="s">
        <v>1131</v>
      </c>
      <c r="AU129" s="7" t="s">
        <v>1141</v>
      </c>
      <c r="AW129" s="7" t="s">
        <v>1140</v>
      </c>
      <c r="AX129" s="7" t="s">
        <v>1215</v>
      </c>
      <c r="AY129" s="7" t="s">
        <v>1215</v>
      </c>
      <c r="AZ129" s="7" t="s">
        <v>1131</v>
      </c>
      <c r="BA129" s="7" t="s">
        <v>1131</v>
      </c>
      <c r="BC129" s="7" t="s">
        <v>1138</v>
      </c>
      <c r="BD129" s="7" t="s">
        <v>1198</v>
      </c>
      <c r="BE129" s="7" t="s">
        <v>1131</v>
      </c>
      <c r="BI129" s="7">
        <v>1</v>
      </c>
      <c r="BJ129" s="7">
        <v>1</v>
      </c>
      <c r="BK129" s="7" t="s">
        <v>1131</v>
      </c>
      <c r="BP129" s="7">
        <v>6.0000000000000001E-3</v>
      </c>
      <c r="BQ129" s="8">
        <v>43466</v>
      </c>
      <c r="BR129" s="7">
        <v>6.0000000000000001E-3</v>
      </c>
      <c r="BS129" s="8">
        <v>43466</v>
      </c>
      <c r="BY129" s="7" t="s">
        <v>1131</v>
      </c>
      <c r="CL129" s="7">
        <v>2025</v>
      </c>
      <c r="CM129" s="7">
        <v>92.59</v>
      </c>
      <c r="CN129" s="7">
        <v>130.22999999999999</v>
      </c>
      <c r="CO129" s="7">
        <v>76.540000000000006</v>
      </c>
      <c r="CP129" s="7">
        <v>134.55000000000001</v>
      </c>
      <c r="CR129" s="7">
        <v>15.025</v>
      </c>
      <c r="CS129" s="8">
        <v>45772</v>
      </c>
      <c r="CT129" s="7" t="s">
        <v>1131</v>
      </c>
      <c r="CV129" s="7" t="s">
        <v>1158</v>
      </c>
      <c r="CW129" s="7" t="s">
        <v>1136</v>
      </c>
      <c r="CX129" s="7" t="s">
        <v>1131</v>
      </c>
      <c r="CY129" s="7" t="s">
        <v>1136</v>
      </c>
      <c r="CZ129" s="7" t="s">
        <v>1135</v>
      </c>
      <c r="DA129" s="7" t="s">
        <v>1134</v>
      </c>
      <c r="DB129" s="7" t="s">
        <v>1133</v>
      </c>
      <c r="DD129" s="7" t="s">
        <v>1132</v>
      </c>
      <c r="DJ129" s="7" t="s">
        <v>1130</v>
      </c>
      <c r="DK129" s="7" t="s">
        <v>1129</v>
      </c>
    </row>
    <row r="130" spans="1:115" x14ac:dyDescent="0.25">
      <c r="A130" s="7" t="s">
        <v>1149</v>
      </c>
      <c r="B130" s="7" t="s">
        <v>1927</v>
      </c>
      <c r="C130" s="7" t="s">
        <v>1926</v>
      </c>
      <c r="E130" s="7" t="s">
        <v>1925</v>
      </c>
      <c r="H130" s="7" t="s">
        <v>1145</v>
      </c>
      <c r="K130" s="7" t="s">
        <v>1144</v>
      </c>
      <c r="O130" s="8">
        <v>42156</v>
      </c>
      <c r="R130" s="8">
        <v>45063</v>
      </c>
      <c r="S130" s="8">
        <v>45063</v>
      </c>
      <c r="T130" s="8">
        <v>45063</v>
      </c>
      <c r="V130" s="8">
        <v>45085</v>
      </c>
      <c r="W130" s="7" t="s">
        <v>1924</v>
      </c>
      <c r="Y130" s="7" t="s">
        <v>1166</v>
      </c>
      <c r="AD130" s="7" t="s">
        <v>1131</v>
      </c>
      <c r="AE130" s="7" t="s">
        <v>1131</v>
      </c>
      <c r="AG130" s="7" t="s">
        <v>1131</v>
      </c>
      <c r="AH130" s="7" t="s">
        <v>1131</v>
      </c>
      <c r="AI130" s="7" t="s">
        <v>1131</v>
      </c>
      <c r="AJ130" s="7" t="s">
        <v>1136</v>
      </c>
      <c r="AP130" s="7" t="s">
        <v>1131</v>
      </c>
      <c r="AS130" s="7" t="s">
        <v>1142</v>
      </c>
      <c r="AT130" s="7" t="s">
        <v>1131</v>
      </c>
      <c r="AU130" s="7" t="s">
        <v>1141</v>
      </c>
      <c r="AW130" s="7" t="s">
        <v>1161</v>
      </c>
      <c r="AX130" s="7" t="s">
        <v>1165</v>
      </c>
      <c r="AY130" s="7" t="s">
        <v>1165</v>
      </c>
      <c r="AZ130" s="7" t="s">
        <v>1131</v>
      </c>
      <c r="BA130" s="7" t="s">
        <v>1131</v>
      </c>
      <c r="BC130" s="7" t="s">
        <v>1138</v>
      </c>
      <c r="BD130" s="7" t="s">
        <v>1198</v>
      </c>
      <c r="BE130" s="7" t="s">
        <v>1131</v>
      </c>
      <c r="BI130" s="7">
        <v>1</v>
      </c>
      <c r="BJ130" s="7">
        <v>1</v>
      </c>
      <c r="BK130" s="7" t="s">
        <v>1131</v>
      </c>
      <c r="BP130" s="7">
        <v>6.0000000000000001E-3</v>
      </c>
      <c r="BQ130" s="8">
        <v>43466</v>
      </c>
      <c r="BR130" s="7">
        <v>6.0000000000000001E-3</v>
      </c>
      <c r="BS130" s="8">
        <v>43466</v>
      </c>
      <c r="BY130" s="7" t="s">
        <v>1131</v>
      </c>
      <c r="CL130" s="7">
        <v>2025</v>
      </c>
      <c r="CO130" s="7">
        <v>116.17</v>
      </c>
      <c r="CP130" s="7">
        <v>80.08</v>
      </c>
      <c r="CR130" s="7">
        <v>12</v>
      </c>
      <c r="CS130" s="8">
        <v>45085</v>
      </c>
      <c r="CT130" s="7" t="s">
        <v>1131</v>
      </c>
      <c r="CV130" s="7" t="s">
        <v>1158</v>
      </c>
      <c r="CW130" s="7" t="s">
        <v>1136</v>
      </c>
      <c r="CX130" s="7" t="s">
        <v>1131</v>
      </c>
      <c r="CY130" s="7" t="s">
        <v>1136</v>
      </c>
      <c r="CZ130" s="7" t="s">
        <v>1135</v>
      </c>
      <c r="DA130" s="7" t="s">
        <v>1134</v>
      </c>
      <c r="DB130" s="7" t="s">
        <v>1133</v>
      </c>
      <c r="DD130" s="7" t="s">
        <v>1132</v>
      </c>
      <c r="DJ130" s="7" t="s">
        <v>1130</v>
      </c>
      <c r="DK130" s="7" t="s">
        <v>1129</v>
      </c>
    </row>
    <row r="131" spans="1:115" x14ac:dyDescent="0.25">
      <c r="A131" s="7" t="s">
        <v>1149</v>
      </c>
      <c r="B131" s="7" t="s">
        <v>1923</v>
      </c>
      <c r="C131" s="7" t="s">
        <v>1922</v>
      </c>
      <c r="E131" s="7" t="s">
        <v>1921</v>
      </c>
      <c r="H131" s="7" t="s">
        <v>1145</v>
      </c>
      <c r="K131" s="7" t="s">
        <v>1144</v>
      </c>
      <c r="O131" s="8">
        <v>42906</v>
      </c>
      <c r="Y131" s="7" t="s">
        <v>1166</v>
      </c>
      <c r="AD131" s="7" t="s">
        <v>1131</v>
      </c>
      <c r="AE131" s="7" t="s">
        <v>1131</v>
      </c>
      <c r="AG131" s="7" t="s">
        <v>1131</v>
      </c>
      <c r="AH131" s="7" t="s">
        <v>1131</v>
      </c>
      <c r="AI131" s="7" t="s">
        <v>1131</v>
      </c>
      <c r="AJ131" s="7" t="s">
        <v>1136</v>
      </c>
      <c r="AP131" s="7" t="s">
        <v>1131</v>
      </c>
      <c r="AS131" s="7" t="s">
        <v>1142</v>
      </c>
      <c r="AT131" s="7" t="s">
        <v>1131</v>
      </c>
      <c r="AU131" s="7" t="s">
        <v>1141</v>
      </c>
      <c r="AW131" s="7" t="s">
        <v>1140</v>
      </c>
      <c r="AX131" s="7" t="s">
        <v>1165</v>
      </c>
      <c r="AY131" s="7" t="s">
        <v>1165</v>
      </c>
      <c r="AZ131" s="7" t="s">
        <v>1131</v>
      </c>
      <c r="BA131" s="7" t="s">
        <v>1131</v>
      </c>
      <c r="BC131" s="7" t="s">
        <v>1138</v>
      </c>
      <c r="BE131" s="7" t="s">
        <v>1131</v>
      </c>
      <c r="BI131" s="7">
        <v>1</v>
      </c>
      <c r="BJ131" s="7">
        <v>1</v>
      </c>
      <c r="BK131" s="7" t="s">
        <v>1131</v>
      </c>
      <c r="BP131" s="7">
        <v>6.0000000000000001E-3</v>
      </c>
      <c r="BQ131" s="8">
        <v>43466</v>
      </c>
      <c r="BR131" s="7">
        <v>6.0000000000000001E-3</v>
      </c>
      <c r="BS131" s="8">
        <v>43466</v>
      </c>
      <c r="BY131" s="7" t="s">
        <v>1136</v>
      </c>
      <c r="BZ131" s="7" t="s">
        <v>1150</v>
      </c>
      <c r="CL131" s="7">
        <v>2025</v>
      </c>
      <c r="CM131" s="7">
        <v>100.05</v>
      </c>
      <c r="CN131" s="7">
        <v>136.69</v>
      </c>
      <c r="CO131" s="7">
        <v>90.8</v>
      </c>
      <c r="CP131" s="7">
        <v>111.67</v>
      </c>
      <c r="CR131" s="7">
        <v>22.28</v>
      </c>
      <c r="CS131" s="8">
        <v>45772</v>
      </c>
      <c r="CT131" s="7" t="s">
        <v>1131</v>
      </c>
      <c r="CV131" s="7" t="s">
        <v>1158</v>
      </c>
      <c r="CW131" s="7" t="s">
        <v>1136</v>
      </c>
      <c r="CX131" s="7" t="s">
        <v>1131</v>
      </c>
      <c r="CY131" s="7" t="s">
        <v>1131</v>
      </c>
      <c r="CZ131" s="7" t="s">
        <v>1135</v>
      </c>
      <c r="DA131" s="7" t="s">
        <v>1134</v>
      </c>
      <c r="DB131" s="7" t="s">
        <v>1133</v>
      </c>
      <c r="DD131" s="7" t="s">
        <v>1132</v>
      </c>
      <c r="DJ131" s="7" t="s">
        <v>1130</v>
      </c>
      <c r="DK131" s="7" t="s">
        <v>1129</v>
      </c>
    </row>
    <row r="132" spans="1:115" x14ac:dyDescent="0.25">
      <c r="A132" s="7" t="s">
        <v>1149</v>
      </c>
      <c r="B132" s="7" t="s">
        <v>1920</v>
      </c>
      <c r="C132" s="7" t="s">
        <v>984</v>
      </c>
      <c r="E132" s="7" t="s">
        <v>1919</v>
      </c>
      <c r="H132" s="7" t="s">
        <v>1145</v>
      </c>
      <c r="K132" s="7" t="s">
        <v>1144</v>
      </c>
      <c r="O132" s="8">
        <v>42156</v>
      </c>
      <c r="Y132" s="7" t="s">
        <v>1166</v>
      </c>
      <c r="AD132" s="7" t="s">
        <v>1131</v>
      </c>
      <c r="AE132" s="7" t="s">
        <v>1131</v>
      </c>
      <c r="AG132" s="7" t="s">
        <v>1131</v>
      </c>
      <c r="AH132" s="7" t="s">
        <v>1131</v>
      </c>
      <c r="AI132" s="7" t="s">
        <v>1131</v>
      </c>
      <c r="AJ132" s="7" t="s">
        <v>1136</v>
      </c>
      <c r="AP132" s="7" t="s">
        <v>1131</v>
      </c>
      <c r="AS132" s="7" t="s">
        <v>1142</v>
      </c>
      <c r="AT132" s="7" t="s">
        <v>1131</v>
      </c>
      <c r="AU132" s="7" t="s">
        <v>1141</v>
      </c>
      <c r="AW132" s="7" t="s">
        <v>1140</v>
      </c>
      <c r="AX132" s="7" t="s">
        <v>1165</v>
      </c>
      <c r="AY132" s="7" t="s">
        <v>1165</v>
      </c>
      <c r="AZ132" s="7" t="s">
        <v>1131</v>
      </c>
      <c r="BA132" s="7" t="s">
        <v>1131</v>
      </c>
      <c r="BC132" s="7" t="s">
        <v>1138</v>
      </c>
      <c r="BD132" s="7" t="s">
        <v>1195</v>
      </c>
      <c r="BE132" s="7" t="s">
        <v>1131</v>
      </c>
      <c r="BI132" s="7">
        <v>1</v>
      </c>
      <c r="BJ132" s="7">
        <v>1</v>
      </c>
      <c r="BK132" s="7" t="s">
        <v>1131</v>
      </c>
      <c r="BP132" s="7">
        <v>6.0000000000000001E-3</v>
      </c>
      <c r="BQ132" s="8">
        <v>43466</v>
      </c>
      <c r="BR132" s="7">
        <v>6.0000000000000001E-3</v>
      </c>
      <c r="BS132" s="8">
        <v>43466</v>
      </c>
      <c r="BY132" s="7" t="s">
        <v>1131</v>
      </c>
      <c r="CL132" s="7">
        <v>2025</v>
      </c>
      <c r="CM132" s="7">
        <v>96.17</v>
      </c>
      <c r="CN132" s="7">
        <v>118.89</v>
      </c>
      <c r="CO132" s="7">
        <v>102.92</v>
      </c>
      <c r="CP132" s="7">
        <v>103.91</v>
      </c>
      <c r="CR132" s="7">
        <v>17.425000000000001</v>
      </c>
      <c r="CS132" s="8">
        <v>45772</v>
      </c>
      <c r="CT132" s="7" t="s">
        <v>1131</v>
      </c>
      <c r="CV132" s="7" t="s">
        <v>1158</v>
      </c>
      <c r="CW132" s="7" t="s">
        <v>1136</v>
      </c>
      <c r="CX132" s="7" t="s">
        <v>1131</v>
      </c>
      <c r="CY132" s="7" t="s">
        <v>1136</v>
      </c>
      <c r="CZ132" s="7" t="s">
        <v>1135</v>
      </c>
      <c r="DA132" s="7" t="s">
        <v>1134</v>
      </c>
      <c r="DB132" s="7" t="s">
        <v>1133</v>
      </c>
      <c r="DD132" s="7" t="s">
        <v>1132</v>
      </c>
      <c r="DJ132" s="7" t="s">
        <v>1130</v>
      </c>
      <c r="DK132" s="7" t="s">
        <v>1129</v>
      </c>
    </row>
    <row r="133" spans="1:115" x14ac:dyDescent="0.25">
      <c r="A133" s="7" t="s">
        <v>1149</v>
      </c>
      <c r="B133" s="7" t="s">
        <v>1918</v>
      </c>
      <c r="C133" s="7" t="s">
        <v>1917</v>
      </c>
      <c r="E133" s="7" t="s">
        <v>1916</v>
      </c>
      <c r="H133" s="7" t="s">
        <v>1145</v>
      </c>
      <c r="K133" s="7" t="s">
        <v>1144</v>
      </c>
      <c r="O133" s="8">
        <v>44687</v>
      </c>
      <c r="R133" s="8">
        <v>44687</v>
      </c>
      <c r="S133" s="8">
        <v>44687</v>
      </c>
      <c r="T133" s="8">
        <v>44687</v>
      </c>
      <c r="W133" s="7" t="s">
        <v>1915</v>
      </c>
      <c r="Y133" s="7" t="s">
        <v>1166</v>
      </c>
      <c r="AD133" s="7" t="s">
        <v>1131</v>
      </c>
      <c r="AE133" s="7" t="s">
        <v>1131</v>
      </c>
      <c r="AG133" s="7" t="s">
        <v>1131</v>
      </c>
      <c r="AH133" s="7" t="s">
        <v>1131</v>
      </c>
      <c r="AI133" s="7" t="s">
        <v>1131</v>
      </c>
      <c r="AJ133" s="7" t="s">
        <v>1136</v>
      </c>
      <c r="AP133" s="7" t="s">
        <v>1131</v>
      </c>
      <c r="AS133" s="7" t="s">
        <v>1142</v>
      </c>
      <c r="AT133" s="7" t="s">
        <v>1131</v>
      </c>
      <c r="AU133" s="7" t="s">
        <v>1141</v>
      </c>
      <c r="AW133" s="7" t="s">
        <v>1140</v>
      </c>
      <c r="AX133" s="7" t="s">
        <v>1165</v>
      </c>
      <c r="AY133" s="7" t="s">
        <v>1165</v>
      </c>
      <c r="AZ133" s="7" t="s">
        <v>1131</v>
      </c>
      <c r="BA133" s="7" t="s">
        <v>1131</v>
      </c>
      <c r="BC133" s="7" t="s">
        <v>1138</v>
      </c>
      <c r="BD133" s="7" t="s">
        <v>1198</v>
      </c>
      <c r="BE133" s="7" t="s">
        <v>1131</v>
      </c>
      <c r="BI133" s="7">
        <v>1</v>
      </c>
      <c r="BJ133" s="7">
        <v>1</v>
      </c>
      <c r="BK133" s="7" t="s">
        <v>1131</v>
      </c>
      <c r="BP133" s="7">
        <v>6.0000000000000001E-3</v>
      </c>
      <c r="BQ133" s="8">
        <v>44683</v>
      </c>
      <c r="BR133" s="7">
        <v>6.0000000000000001E-3</v>
      </c>
      <c r="BS133" s="8">
        <v>44683</v>
      </c>
      <c r="BY133" s="7" t="s">
        <v>1136</v>
      </c>
      <c r="BZ133" s="7" t="s">
        <v>1914</v>
      </c>
      <c r="CL133" s="7">
        <v>2025</v>
      </c>
      <c r="CM133" s="7">
        <v>50.26</v>
      </c>
      <c r="CN133" s="7">
        <v>41.37</v>
      </c>
      <c r="CR133" s="7">
        <v>2.6619999999999999</v>
      </c>
      <c r="CS133" s="8">
        <v>45772</v>
      </c>
      <c r="CT133" s="7" t="s">
        <v>1131</v>
      </c>
      <c r="CW133" s="7" t="s">
        <v>1136</v>
      </c>
      <c r="CX133" s="7" t="s">
        <v>1131</v>
      </c>
      <c r="CY133" s="7" t="s">
        <v>1136</v>
      </c>
      <c r="CZ133" s="7" t="s">
        <v>1135</v>
      </c>
      <c r="DA133" s="7" t="s">
        <v>1134</v>
      </c>
      <c r="DB133" s="7" t="s">
        <v>1133</v>
      </c>
      <c r="DD133" s="7" t="s">
        <v>1132</v>
      </c>
      <c r="DJ133" s="7" t="s">
        <v>1130</v>
      </c>
      <c r="DK133" s="7" t="s">
        <v>1129</v>
      </c>
    </row>
    <row r="134" spans="1:115" x14ac:dyDescent="0.25">
      <c r="A134" s="7" t="s">
        <v>1149</v>
      </c>
      <c r="B134" s="7" t="s">
        <v>1913</v>
      </c>
      <c r="C134" s="7" t="s">
        <v>1912</v>
      </c>
      <c r="E134" s="7" t="s">
        <v>1911</v>
      </c>
      <c r="H134" s="7" t="s">
        <v>1145</v>
      </c>
      <c r="K134" s="7" t="s">
        <v>1144</v>
      </c>
      <c r="O134" s="8">
        <v>43132</v>
      </c>
      <c r="Y134" s="7" t="s">
        <v>1166</v>
      </c>
      <c r="AD134" s="7" t="s">
        <v>1131</v>
      </c>
      <c r="AE134" s="7" t="s">
        <v>1131</v>
      </c>
      <c r="AG134" s="7" t="s">
        <v>1131</v>
      </c>
      <c r="AH134" s="7" t="s">
        <v>1131</v>
      </c>
      <c r="AI134" s="7" t="s">
        <v>1131</v>
      </c>
      <c r="AJ134" s="7" t="s">
        <v>1136</v>
      </c>
      <c r="AP134" s="7" t="s">
        <v>1131</v>
      </c>
      <c r="AT134" s="7" t="s">
        <v>1131</v>
      </c>
      <c r="AU134" s="7" t="s">
        <v>1141</v>
      </c>
      <c r="AW134" s="7" t="s">
        <v>1140</v>
      </c>
      <c r="AX134" s="7" t="s">
        <v>1165</v>
      </c>
      <c r="AY134" s="7" t="s">
        <v>1165</v>
      </c>
      <c r="AZ134" s="7" t="s">
        <v>1131</v>
      </c>
      <c r="BA134" s="7" t="s">
        <v>1131</v>
      </c>
      <c r="BC134" s="7" t="s">
        <v>1138</v>
      </c>
      <c r="BE134" s="7" t="s">
        <v>1131</v>
      </c>
      <c r="BI134" s="7">
        <v>1</v>
      </c>
      <c r="BJ134" s="7">
        <v>1</v>
      </c>
      <c r="BK134" s="7" t="s">
        <v>1131</v>
      </c>
      <c r="BP134" s="7">
        <v>6.0000000000000001E-3</v>
      </c>
      <c r="BQ134" s="8">
        <v>43466</v>
      </c>
      <c r="BR134" s="7">
        <v>6.0000000000000001E-3</v>
      </c>
      <c r="BS134" s="8">
        <v>43466</v>
      </c>
      <c r="BY134" s="7" t="s">
        <v>1136</v>
      </c>
      <c r="BZ134" s="7" t="s">
        <v>1440</v>
      </c>
      <c r="CL134" s="7">
        <v>2025</v>
      </c>
      <c r="CM134" s="7">
        <v>83.6</v>
      </c>
      <c r="CN134" s="7">
        <v>87.95</v>
      </c>
      <c r="CO134" s="7">
        <v>61.64</v>
      </c>
      <c r="CP134" s="7">
        <v>158.53</v>
      </c>
      <c r="CR134" s="7">
        <v>53.86</v>
      </c>
      <c r="CS134" s="8">
        <v>45772</v>
      </c>
      <c r="CT134" s="7" t="s">
        <v>1131</v>
      </c>
      <c r="CV134" s="7" t="s">
        <v>1158</v>
      </c>
      <c r="CW134" s="7" t="s">
        <v>1136</v>
      </c>
      <c r="CX134" s="7" t="s">
        <v>1131</v>
      </c>
      <c r="CY134" s="7" t="s">
        <v>1131</v>
      </c>
      <c r="CZ134" s="7" t="s">
        <v>1135</v>
      </c>
      <c r="DA134" s="7" t="s">
        <v>1134</v>
      </c>
      <c r="DB134" s="7" t="s">
        <v>1133</v>
      </c>
      <c r="DD134" s="7" t="s">
        <v>1132</v>
      </c>
      <c r="DJ134" s="7" t="s">
        <v>1130</v>
      </c>
      <c r="DK134" s="7" t="s">
        <v>1129</v>
      </c>
    </row>
    <row r="135" spans="1:115" x14ac:dyDescent="0.25">
      <c r="A135" s="7" t="s">
        <v>1149</v>
      </c>
      <c r="B135" s="7" t="s">
        <v>1910</v>
      </c>
      <c r="C135" s="7" t="s">
        <v>1909</v>
      </c>
      <c r="E135" s="7" t="s">
        <v>1908</v>
      </c>
      <c r="H135" s="7" t="s">
        <v>1145</v>
      </c>
      <c r="K135" s="7" t="s">
        <v>1144</v>
      </c>
      <c r="O135" s="8">
        <v>45658</v>
      </c>
      <c r="Y135" s="7" t="s">
        <v>1143</v>
      </c>
      <c r="AD135" s="7" t="s">
        <v>1131</v>
      </c>
      <c r="AE135" s="7" t="s">
        <v>1131</v>
      </c>
      <c r="AG135" s="7" t="s">
        <v>1131</v>
      </c>
      <c r="AH135" s="7" t="s">
        <v>1131</v>
      </c>
      <c r="AI135" s="7" t="s">
        <v>1131</v>
      </c>
      <c r="AJ135" s="7" t="s">
        <v>1136</v>
      </c>
      <c r="AP135" s="7" t="s">
        <v>1131</v>
      </c>
      <c r="AS135" s="7" t="s">
        <v>1142</v>
      </c>
      <c r="AT135" s="7" t="s">
        <v>1131</v>
      </c>
      <c r="AU135" s="7" t="s">
        <v>1141</v>
      </c>
      <c r="AW135" s="7" t="s">
        <v>1140</v>
      </c>
      <c r="AX135" s="7" t="s">
        <v>1139</v>
      </c>
      <c r="AY135" s="7" t="s">
        <v>1139</v>
      </c>
      <c r="AZ135" s="7" t="s">
        <v>1131</v>
      </c>
      <c r="BA135" s="7" t="s">
        <v>1131</v>
      </c>
      <c r="BC135" s="7" t="s">
        <v>1138</v>
      </c>
      <c r="BE135" s="7" t="s">
        <v>1131</v>
      </c>
      <c r="BI135" s="7">
        <v>1</v>
      </c>
      <c r="BJ135" s="7">
        <v>1</v>
      </c>
      <c r="BK135" s="7" t="s">
        <v>1131</v>
      </c>
      <c r="BP135" s="7">
        <v>6.0000000000000001E-3</v>
      </c>
      <c r="BQ135" s="8">
        <v>45658</v>
      </c>
      <c r="BR135" s="7">
        <v>6.0000000000000001E-3</v>
      </c>
      <c r="BS135" s="8">
        <v>45658</v>
      </c>
      <c r="BY135" s="7" t="s">
        <v>1136</v>
      </c>
      <c r="BZ135" s="7" t="s">
        <v>1150</v>
      </c>
      <c r="CL135" s="7">
        <v>2025</v>
      </c>
      <c r="CR135" s="7">
        <v>254.31</v>
      </c>
      <c r="CS135" s="8">
        <v>45772</v>
      </c>
      <c r="CT135" s="7" t="s">
        <v>1131</v>
      </c>
      <c r="CW135" s="7" t="s">
        <v>1136</v>
      </c>
      <c r="CX135" s="7" t="s">
        <v>1131</v>
      </c>
      <c r="CY135" s="7" t="s">
        <v>1136</v>
      </c>
      <c r="CZ135" s="7" t="s">
        <v>1135</v>
      </c>
      <c r="DA135" s="7" t="s">
        <v>1134</v>
      </c>
      <c r="DB135" s="7" t="s">
        <v>1133</v>
      </c>
      <c r="DC135" s="7" t="s">
        <v>1131</v>
      </c>
      <c r="DD135" s="7" t="s">
        <v>1132</v>
      </c>
      <c r="DF135" s="7" t="s">
        <v>1131</v>
      </c>
      <c r="DJ135" s="7" t="s">
        <v>1130</v>
      </c>
      <c r="DK135" s="7" t="s">
        <v>1129</v>
      </c>
    </row>
    <row r="136" spans="1:115" x14ac:dyDescent="0.25">
      <c r="A136" s="7" t="s">
        <v>1149</v>
      </c>
      <c r="B136" s="7" t="s">
        <v>1907</v>
      </c>
      <c r="C136" s="7" t="s">
        <v>1906</v>
      </c>
      <c r="E136" s="7" t="s">
        <v>1905</v>
      </c>
      <c r="H136" s="7" t="s">
        <v>1145</v>
      </c>
      <c r="K136" s="7" t="s">
        <v>1144</v>
      </c>
      <c r="O136" s="8">
        <v>45245</v>
      </c>
      <c r="Y136" s="7" t="s">
        <v>1143</v>
      </c>
      <c r="AD136" s="7" t="s">
        <v>1131</v>
      </c>
      <c r="AE136" s="7" t="s">
        <v>1131</v>
      </c>
      <c r="AG136" s="7" t="s">
        <v>1131</v>
      </c>
      <c r="AH136" s="7" t="s">
        <v>1131</v>
      </c>
      <c r="AI136" s="7" t="s">
        <v>1131</v>
      </c>
      <c r="AJ136" s="7" t="s">
        <v>1136</v>
      </c>
      <c r="AP136" s="7" t="s">
        <v>1131</v>
      </c>
      <c r="AS136" s="7" t="s">
        <v>1142</v>
      </c>
      <c r="AT136" s="7" t="s">
        <v>1131</v>
      </c>
      <c r="AU136" s="7" t="s">
        <v>1141</v>
      </c>
      <c r="AW136" s="7" t="s">
        <v>1140</v>
      </c>
      <c r="AX136" s="7" t="s">
        <v>1139</v>
      </c>
      <c r="AY136" s="7" t="s">
        <v>1139</v>
      </c>
      <c r="AZ136" s="7" t="s">
        <v>1131</v>
      </c>
      <c r="BA136" s="7" t="s">
        <v>1131</v>
      </c>
      <c r="BC136" s="7" t="s">
        <v>1138</v>
      </c>
      <c r="BE136" s="7" t="s">
        <v>1131</v>
      </c>
      <c r="BI136" s="7">
        <v>1</v>
      </c>
      <c r="BJ136" s="7">
        <v>1</v>
      </c>
      <c r="BK136" s="7" t="s">
        <v>1131</v>
      </c>
      <c r="BP136" s="7">
        <v>6.0000000000000001E-3</v>
      </c>
      <c r="BQ136" s="8">
        <v>45245</v>
      </c>
      <c r="BR136" s="7">
        <v>6.0000000000000001E-3</v>
      </c>
      <c r="BS136" s="8">
        <v>45245</v>
      </c>
      <c r="BY136" s="7" t="s">
        <v>1131</v>
      </c>
      <c r="CL136" s="7">
        <v>2025</v>
      </c>
      <c r="CM136" s="7">
        <v>125.65</v>
      </c>
      <c r="CR136" s="7">
        <v>209.68</v>
      </c>
      <c r="CS136" s="8">
        <v>45772</v>
      </c>
      <c r="CT136" s="7" t="s">
        <v>1131</v>
      </c>
      <c r="CW136" s="7" t="s">
        <v>1136</v>
      </c>
      <c r="CX136" s="7" t="s">
        <v>1131</v>
      </c>
      <c r="CY136" s="7" t="s">
        <v>1136</v>
      </c>
      <c r="CZ136" s="7" t="s">
        <v>1135</v>
      </c>
      <c r="DA136" s="7" t="s">
        <v>1134</v>
      </c>
      <c r="DB136" s="7" t="s">
        <v>1133</v>
      </c>
      <c r="DC136" s="7" t="s">
        <v>1131</v>
      </c>
      <c r="DD136" s="7" t="s">
        <v>1132</v>
      </c>
      <c r="DF136" s="7" t="s">
        <v>1131</v>
      </c>
      <c r="DJ136" s="7" t="s">
        <v>1130</v>
      </c>
      <c r="DK136" s="7" t="s">
        <v>1129</v>
      </c>
    </row>
    <row r="137" spans="1:115" x14ac:dyDescent="0.25">
      <c r="A137" s="7" t="s">
        <v>1149</v>
      </c>
      <c r="B137" s="7" t="s">
        <v>1904</v>
      </c>
      <c r="C137" s="7" t="s">
        <v>1025</v>
      </c>
      <c r="E137" s="7" t="s">
        <v>1903</v>
      </c>
      <c r="H137" s="7" t="s">
        <v>1145</v>
      </c>
      <c r="K137" s="7" t="s">
        <v>1144</v>
      </c>
      <c r="O137" s="8">
        <v>42156</v>
      </c>
      <c r="Y137" s="7" t="s">
        <v>1166</v>
      </c>
      <c r="AD137" s="7" t="s">
        <v>1131</v>
      </c>
      <c r="AE137" s="7" t="s">
        <v>1131</v>
      </c>
      <c r="AG137" s="7" t="s">
        <v>1131</v>
      </c>
      <c r="AH137" s="7" t="s">
        <v>1131</v>
      </c>
      <c r="AI137" s="7" t="s">
        <v>1131</v>
      </c>
      <c r="AJ137" s="7" t="s">
        <v>1136</v>
      </c>
      <c r="AP137" s="7" t="s">
        <v>1131</v>
      </c>
      <c r="AS137" s="7" t="s">
        <v>1142</v>
      </c>
      <c r="AT137" s="7" t="s">
        <v>1131</v>
      </c>
      <c r="AU137" s="7" t="s">
        <v>1141</v>
      </c>
      <c r="AW137" s="7" t="s">
        <v>1140</v>
      </c>
      <c r="AX137" s="7" t="s">
        <v>1165</v>
      </c>
      <c r="AY137" s="7" t="s">
        <v>1165</v>
      </c>
      <c r="AZ137" s="7" t="s">
        <v>1131</v>
      </c>
      <c r="BA137" s="7" t="s">
        <v>1131</v>
      </c>
      <c r="BC137" s="7" t="s">
        <v>1138</v>
      </c>
      <c r="BD137" s="7" t="s">
        <v>1195</v>
      </c>
      <c r="BE137" s="7" t="s">
        <v>1131</v>
      </c>
      <c r="BI137" s="7">
        <v>1</v>
      </c>
      <c r="BJ137" s="7">
        <v>1</v>
      </c>
      <c r="BK137" s="7" t="s">
        <v>1131</v>
      </c>
      <c r="BP137" s="7">
        <v>6.0000000000000001E-3</v>
      </c>
      <c r="BQ137" s="8">
        <v>43466</v>
      </c>
      <c r="BR137" s="7">
        <v>6.0000000000000001E-3</v>
      </c>
      <c r="BS137" s="8">
        <v>43466</v>
      </c>
      <c r="BY137" s="7" t="s">
        <v>1131</v>
      </c>
      <c r="CL137" s="7">
        <v>2025</v>
      </c>
      <c r="CM137" s="7">
        <v>58.64</v>
      </c>
      <c r="CN137" s="7">
        <v>106.41</v>
      </c>
      <c r="CO137" s="7">
        <v>125.41</v>
      </c>
      <c r="CP137" s="7">
        <v>87.42</v>
      </c>
      <c r="CR137" s="7">
        <v>26.53</v>
      </c>
      <c r="CS137" s="8">
        <v>45772</v>
      </c>
      <c r="CT137" s="7" t="s">
        <v>1131</v>
      </c>
      <c r="CV137" s="7" t="s">
        <v>1158</v>
      </c>
      <c r="CW137" s="7" t="s">
        <v>1136</v>
      </c>
      <c r="CX137" s="7" t="s">
        <v>1131</v>
      </c>
      <c r="CY137" s="7" t="s">
        <v>1136</v>
      </c>
      <c r="CZ137" s="7" t="s">
        <v>1135</v>
      </c>
      <c r="DA137" s="7" t="s">
        <v>1134</v>
      </c>
      <c r="DB137" s="7" t="s">
        <v>1133</v>
      </c>
      <c r="DD137" s="7" t="s">
        <v>1132</v>
      </c>
      <c r="DJ137" s="7" t="s">
        <v>1130</v>
      </c>
      <c r="DK137" s="7" t="s">
        <v>1129</v>
      </c>
    </row>
    <row r="138" spans="1:115" x14ac:dyDescent="0.25">
      <c r="A138" s="7" t="s">
        <v>1149</v>
      </c>
      <c r="B138" s="7" t="s">
        <v>1902</v>
      </c>
      <c r="C138" s="7" t="s">
        <v>1035</v>
      </c>
      <c r="E138" s="7" t="s">
        <v>1901</v>
      </c>
      <c r="H138" s="7" t="s">
        <v>1145</v>
      </c>
      <c r="K138" s="7" t="s">
        <v>1144</v>
      </c>
      <c r="O138" s="8">
        <v>42248</v>
      </c>
      <c r="Y138" s="7" t="s">
        <v>1166</v>
      </c>
      <c r="AD138" s="7" t="s">
        <v>1131</v>
      </c>
      <c r="AE138" s="7" t="s">
        <v>1131</v>
      </c>
      <c r="AG138" s="7" t="s">
        <v>1131</v>
      </c>
      <c r="AH138" s="7" t="s">
        <v>1131</v>
      </c>
      <c r="AI138" s="7" t="s">
        <v>1131</v>
      </c>
      <c r="AJ138" s="7" t="s">
        <v>1136</v>
      </c>
      <c r="AP138" s="7" t="s">
        <v>1131</v>
      </c>
      <c r="AS138" s="7" t="s">
        <v>1142</v>
      </c>
      <c r="AT138" s="7" t="s">
        <v>1131</v>
      </c>
      <c r="AU138" s="7" t="s">
        <v>1141</v>
      </c>
      <c r="AW138" s="7" t="s">
        <v>1140</v>
      </c>
      <c r="AX138" s="7" t="s">
        <v>1165</v>
      </c>
      <c r="AY138" s="7" t="s">
        <v>1165</v>
      </c>
      <c r="AZ138" s="7" t="s">
        <v>1131</v>
      </c>
      <c r="BA138" s="7" t="s">
        <v>1131</v>
      </c>
      <c r="BC138" s="7" t="s">
        <v>1138</v>
      </c>
      <c r="BD138" s="7" t="s">
        <v>1195</v>
      </c>
      <c r="BE138" s="7" t="s">
        <v>1131</v>
      </c>
      <c r="BI138" s="7">
        <v>1</v>
      </c>
      <c r="BJ138" s="7">
        <v>1</v>
      </c>
      <c r="BK138" s="7" t="s">
        <v>1131</v>
      </c>
      <c r="BP138" s="7">
        <v>6.0000000000000001E-3</v>
      </c>
      <c r="BQ138" s="8">
        <v>43466</v>
      </c>
      <c r="BR138" s="7">
        <v>6.0000000000000001E-3</v>
      </c>
      <c r="BS138" s="8">
        <v>43466</v>
      </c>
      <c r="BY138" s="7" t="s">
        <v>1131</v>
      </c>
      <c r="CL138" s="7">
        <v>2025</v>
      </c>
      <c r="CM138" s="7">
        <v>87.32</v>
      </c>
      <c r="CN138" s="7">
        <v>105.55</v>
      </c>
      <c r="CO138" s="7">
        <v>101.61</v>
      </c>
      <c r="CP138" s="7">
        <v>114.45</v>
      </c>
      <c r="CR138" s="7">
        <v>115.5</v>
      </c>
      <c r="CS138" s="8">
        <v>45772</v>
      </c>
      <c r="CT138" s="7" t="s">
        <v>1131</v>
      </c>
      <c r="CV138" s="7" t="s">
        <v>1158</v>
      </c>
      <c r="CW138" s="7" t="s">
        <v>1136</v>
      </c>
      <c r="CX138" s="7" t="s">
        <v>1131</v>
      </c>
      <c r="CY138" s="7" t="s">
        <v>1136</v>
      </c>
      <c r="CZ138" s="7" t="s">
        <v>1135</v>
      </c>
      <c r="DA138" s="7" t="s">
        <v>1134</v>
      </c>
      <c r="DB138" s="7" t="s">
        <v>1133</v>
      </c>
      <c r="DC138" s="7" t="s">
        <v>1131</v>
      </c>
      <c r="DD138" s="7" t="s">
        <v>1132</v>
      </c>
      <c r="DF138" s="7" t="s">
        <v>1131</v>
      </c>
      <c r="DJ138" s="7" t="s">
        <v>1130</v>
      </c>
      <c r="DK138" s="7" t="s">
        <v>1129</v>
      </c>
    </row>
    <row r="139" spans="1:115" x14ac:dyDescent="0.25">
      <c r="A139" s="7" t="s">
        <v>1149</v>
      </c>
      <c r="B139" s="7" t="s">
        <v>1900</v>
      </c>
      <c r="C139" s="7" t="s">
        <v>1899</v>
      </c>
      <c r="E139" s="7" t="s">
        <v>1898</v>
      </c>
      <c r="H139" s="7" t="s">
        <v>1145</v>
      </c>
      <c r="K139" s="7" t="s">
        <v>1144</v>
      </c>
      <c r="O139" s="8">
        <v>42509</v>
      </c>
      <c r="Y139" s="7" t="s">
        <v>1166</v>
      </c>
      <c r="AD139" s="7" t="s">
        <v>1131</v>
      </c>
      <c r="AE139" s="7" t="s">
        <v>1131</v>
      </c>
      <c r="AG139" s="7" t="s">
        <v>1131</v>
      </c>
      <c r="AH139" s="7" t="s">
        <v>1131</v>
      </c>
      <c r="AI139" s="7" t="s">
        <v>1131</v>
      </c>
      <c r="AJ139" s="7" t="s">
        <v>1136</v>
      </c>
      <c r="AP139" s="7" t="s">
        <v>1131</v>
      </c>
      <c r="AS139" s="7" t="s">
        <v>1142</v>
      </c>
      <c r="AT139" s="7" t="s">
        <v>1131</v>
      </c>
      <c r="AU139" s="7" t="s">
        <v>1141</v>
      </c>
      <c r="AW139" s="7" t="s">
        <v>1140</v>
      </c>
      <c r="AX139" s="7" t="s">
        <v>1165</v>
      </c>
      <c r="AY139" s="7" t="s">
        <v>1165</v>
      </c>
      <c r="AZ139" s="7" t="s">
        <v>1131</v>
      </c>
      <c r="BA139" s="7" t="s">
        <v>1131</v>
      </c>
      <c r="BC139" s="7" t="s">
        <v>1138</v>
      </c>
      <c r="BE139" s="7" t="s">
        <v>1131</v>
      </c>
      <c r="BI139" s="7">
        <v>1</v>
      </c>
      <c r="BJ139" s="7">
        <v>1</v>
      </c>
      <c r="BK139" s="7" t="s">
        <v>1131</v>
      </c>
      <c r="BP139" s="7">
        <v>6.0000000000000001E-3</v>
      </c>
      <c r="BQ139" s="8">
        <v>43466</v>
      </c>
      <c r="BR139" s="7">
        <v>6.0000000000000001E-3</v>
      </c>
      <c r="BS139" s="8">
        <v>43466</v>
      </c>
      <c r="BY139" s="7" t="s">
        <v>1136</v>
      </c>
      <c r="BZ139" s="7" t="s">
        <v>1897</v>
      </c>
      <c r="CL139" s="7">
        <v>2025</v>
      </c>
      <c r="CM139" s="7">
        <v>96.25</v>
      </c>
      <c r="CN139" s="7">
        <v>88.79</v>
      </c>
      <c r="CO139" s="7">
        <v>51.81</v>
      </c>
      <c r="CP139" s="7">
        <v>115.4</v>
      </c>
      <c r="CR139" s="7">
        <v>2.4780000000000002</v>
      </c>
      <c r="CS139" s="8">
        <v>45772</v>
      </c>
      <c r="CT139" s="7" t="s">
        <v>1131</v>
      </c>
      <c r="CV139" s="7" t="s">
        <v>1158</v>
      </c>
      <c r="CW139" s="7" t="s">
        <v>1136</v>
      </c>
      <c r="CX139" s="7" t="s">
        <v>1131</v>
      </c>
      <c r="CY139" s="7" t="s">
        <v>1131</v>
      </c>
      <c r="CZ139" s="7" t="s">
        <v>1135</v>
      </c>
      <c r="DA139" s="7" t="s">
        <v>1134</v>
      </c>
      <c r="DB139" s="7" t="s">
        <v>1133</v>
      </c>
      <c r="DD139" s="7" t="s">
        <v>1132</v>
      </c>
      <c r="DJ139" s="7" t="s">
        <v>1130</v>
      </c>
      <c r="DK139" s="7" t="s">
        <v>1129</v>
      </c>
    </row>
    <row r="140" spans="1:115" x14ac:dyDescent="0.25">
      <c r="A140" s="7" t="s">
        <v>1149</v>
      </c>
      <c r="B140" s="7" t="s">
        <v>1896</v>
      </c>
      <c r="C140" s="7" t="s">
        <v>1895</v>
      </c>
      <c r="E140" s="7" t="s">
        <v>1894</v>
      </c>
      <c r="H140" s="7" t="s">
        <v>1145</v>
      </c>
      <c r="K140" s="7" t="s">
        <v>1144</v>
      </c>
      <c r="O140" s="8">
        <v>45372</v>
      </c>
      <c r="Q140" s="8">
        <v>45373</v>
      </c>
      <c r="R140" s="8">
        <v>45372</v>
      </c>
      <c r="S140" s="8">
        <v>45372</v>
      </c>
      <c r="T140" s="8">
        <v>45372</v>
      </c>
      <c r="U140" s="8">
        <v>45372</v>
      </c>
      <c r="Y140" s="7" t="s">
        <v>1166</v>
      </c>
      <c r="AD140" s="7" t="s">
        <v>1131</v>
      </c>
      <c r="AE140" s="7" t="s">
        <v>1131</v>
      </c>
      <c r="AF140" s="7" t="s">
        <v>1893</v>
      </c>
      <c r="AG140" s="7" t="s">
        <v>1131</v>
      </c>
      <c r="AH140" s="7" t="s">
        <v>1131</v>
      </c>
      <c r="AI140" s="7" t="s">
        <v>1131</v>
      </c>
      <c r="AJ140" s="7" t="s">
        <v>1136</v>
      </c>
      <c r="AK140" s="7" t="s">
        <v>1576</v>
      </c>
      <c r="AO140" s="7" t="s">
        <v>1575</v>
      </c>
      <c r="AP140" s="7" t="s">
        <v>1131</v>
      </c>
      <c r="AR140" s="7" t="s">
        <v>1574</v>
      </c>
      <c r="AT140" s="7" t="s">
        <v>1131</v>
      </c>
      <c r="AU140" s="7" t="s">
        <v>1141</v>
      </c>
      <c r="AW140" s="7" t="s">
        <v>1140</v>
      </c>
      <c r="AX140" s="7" t="s">
        <v>1165</v>
      </c>
      <c r="AY140" s="7" t="s">
        <v>1165</v>
      </c>
      <c r="AZ140" s="7" t="s">
        <v>1131</v>
      </c>
      <c r="BA140" s="7" t="s">
        <v>1131</v>
      </c>
      <c r="BC140" s="7" t="s">
        <v>1138</v>
      </c>
      <c r="BE140" s="7" t="s">
        <v>1131</v>
      </c>
      <c r="BI140" s="7">
        <v>1</v>
      </c>
      <c r="BJ140" s="7">
        <v>1</v>
      </c>
      <c r="BK140" s="7" t="s">
        <v>1131</v>
      </c>
      <c r="BM140" s="7" t="s">
        <v>1892</v>
      </c>
      <c r="BN140" s="8">
        <v>45321</v>
      </c>
      <c r="BY140" s="7" t="s">
        <v>1131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G140" s="7">
        <v>0</v>
      </c>
      <c r="CL140" s="7">
        <v>2025</v>
      </c>
      <c r="CR140" s="7">
        <v>10.334</v>
      </c>
      <c r="CS140" s="8">
        <v>45772</v>
      </c>
      <c r="CT140" s="7" t="s">
        <v>1131</v>
      </c>
      <c r="CW140" s="7" t="s">
        <v>1131</v>
      </c>
      <c r="CX140" s="7" t="s">
        <v>1136</v>
      </c>
      <c r="CY140" s="7" t="s">
        <v>1136</v>
      </c>
      <c r="CZ140" s="7" t="s">
        <v>1135</v>
      </c>
      <c r="DA140" s="7" t="s">
        <v>1134</v>
      </c>
      <c r="DB140" s="7" t="s">
        <v>1327</v>
      </c>
      <c r="DC140" s="7" t="s">
        <v>1131</v>
      </c>
      <c r="DD140" s="7" t="s">
        <v>1132</v>
      </c>
      <c r="DF140" s="7" t="s">
        <v>1131</v>
      </c>
      <c r="DJ140" s="7" t="s">
        <v>1130</v>
      </c>
      <c r="DK140" s="7" t="s">
        <v>1129</v>
      </c>
    </row>
    <row r="141" spans="1:115" x14ac:dyDescent="0.25">
      <c r="A141" s="7" t="s">
        <v>1149</v>
      </c>
      <c r="B141" s="7" t="s">
        <v>1891</v>
      </c>
      <c r="C141" s="7" t="s">
        <v>983</v>
      </c>
      <c r="E141" s="7" t="s">
        <v>1890</v>
      </c>
      <c r="H141" s="7" t="s">
        <v>1145</v>
      </c>
      <c r="K141" s="7" t="s">
        <v>1144</v>
      </c>
      <c r="O141" s="8">
        <v>42156</v>
      </c>
      <c r="Y141" s="7" t="s">
        <v>1166</v>
      </c>
      <c r="AD141" s="7" t="s">
        <v>1131</v>
      </c>
      <c r="AE141" s="7" t="s">
        <v>1131</v>
      </c>
      <c r="AG141" s="7" t="s">
        <v>1131</v>
      </c>
      <c r="AH141" s="7" t="s">
        <v>1131</v>
      </c>
      <c r="AI141" s="7" t="s">
        <v>1131</v>
      </c>
      <c r="AJ141" s="7" t="s">
        <v>1136</v>
      </c>
      <c r="AP141" s="7" t="s">
        <v>1131</v>
      </c>
      <c r="AS141" s="7" t="s">
        <v>1142</v>
      </c>
      <c r="AT141" s="7" t="s">
        <v>1131</v>
      </c>
      <c r="AU141" s="7" t="s">
        <v>1141</v>
      </c>
      <c r="AW141" s="7" t="s">
        <v>1140</v>
      </c>
      <c r="AX141" s="7" t="s">
        <v>1270</v>
      </c>
      <c r="AY141" s="7" t="s">
        <v>1270</v>
      </c>
      <c r="AZ141" s="7" t="s">
        <v>1131</v>
      </c>
      <c r="BA141" s="7" t="s">
        <v>1131</v>
      </c>
      <c r="BC141" s="7" t="s">
        <v>1138</v>
      </c>
      <c r="BD141" s="7" t="s">
        <v>1195</v>
      </c>
      <c r="BE141" s="7" t="s">
        <v>1131</v>
      </c>
      <c r="BI141" s="7">
        <v>1</v>
      </c>
      <c r="BJ141" s="7">
        <v>1</v>
      </c>
      <c r="BK141" s="7" t="s">
        <v>1131</v>
      </c>
      <c r="BP141" s="7">
        <v>6.0000000000000001E-3</v>
      </c>
      <c r="BQ141" s="8">
        <v>43466</v>
      </c>
      <c r="BR141" s="7">
        <v>6.0000000000000001E-3</v>
      </c>
      <c r="BS141" s="8">
        <v>43466</v>
      </c>
      <c r="BY141" s="7" t="s">
        <v>1131</v>
      </c>
      <c r="CL141" s="7">
        <v>2025</v>
      </c>
      <c r="CM141" s="7">
        <v>102.38</v>
      </c>
      <c r="CN141" s="7">
        <v>133.80000000000001</v>
      </c>
      <c r="CO141" s="7">
        <v>71.349999999999994</v>
      </c>
      <c r="CP141" s="7">
        <v>85.19</v>
      </c>
      <c r="CR141" s="7">
        <v>7.53</v>
      </c>
      <c r="CS141" s="8">
        <v>45772</v>
      </c>
      <c r="CT141" s="7" t="s">
        <v>1131</v>
      </c>
      <c r="CV141" s="7" t="s">
        <v>1158</v>
      </c>
      <c r="CW141" s="7" t="s">
        <v>1136</v>
      </c>
      <c r="CX141" s="7" t="s">
        <v>1131</v>
      </c>
      <c r="CY141" s="7" t="s">
        <v>1136</v>
      </c>
      <c r="CZ141" s="7" t="s">
        <v>1135</v>
      </c>
      <c r="DA141" s="7" t="s">
        <v>1134</v>
      </c>
      <c r="DB141" s="7" t="s">
        <v>1133</v>
      </c>
      <c r="DD141" s="7" t="s">
        <v>1132</v>
      </c>
      <c r="DJ141" s="7" t="s">
        <v>1130</v>
      </c>
      <c r="DK141" s="7" t="s">
        <v>1129</v>
      </c>
    </row>
    <row r="142" spans="1:115" x14ac:dyDescent="0.25">
      <c r="A142" s="7" t="s">
        <v>1149</v>
      </c>
      <c r="B142" s="7" t="s">
        <v>1889</v>
      </c>
      <c r="C142" s="7" t="s">
        <v>1043</v>
      </c>
      <c r="E142" s="7" t="s">
        <v>1888</v>
      </c>
      <c r="H142" s="7" t="s">
        <v>1145</v>
      </c>
      <c r="K142" s="7" t="s">
        <v>1144</v>
      </c>
      <c r="O142" s="8">
        <v>42156</v>
      </c>
      <c r="Y142" s="7" t="s">
        <v>1166</v>
      </c>
      <c r="AD142" s="7" t="s">
        <v>1131</v>
      </c>
      <c r="AE142" s="7" t="s">
        <v>1131</v>
      </c>
      <c r="AG142" s="7" t="s">
        <v>1131</v>
      </c>
      <c r="AH142" s="7" t="s">
        <v>1131</v>
      </c>
      <c r="AI142" s="7" t="s">
        <v>1131</v>
      </c>
      <c r="AJ142" s="7" t="s">
        <v>1136</v>
      </c>
      <c r="AP142" s="7" t="s">
        <v>1131</v>
      </c>
      <c r="AS142" s="7" t="s">
        <v>1142</v>
      </c>
      <c r="AT142" s="7" t="s">
        <v>1131</v>
      </c>
      <c r="AU142" s="7" t="s">
        <v>1141</v>
      </c>
      <c r="AW142" s="7" t="s">
        <v>1140</v>
      </c>
      <c r="AX142" s="7" t="s">
        <v>1270</v>
      </c>
      <c r="AY142" s="7" t="s">
        <v>1270</v>
      </c>
      <c r="AZ142" s="7" t="s">
        <v>1131</v>
      </c>
      <c r="BA142" s="7" t="s">
        <v>1131</v>
      </c>
      <c r="BC142" s="7" t="s">
        <v>1138</v>
      </c>
      <c r="BD142" s="7" t="s">
        <v>1195</v>
      </c>
      <c r="BE142" s="7" t="s">
        <v>1131</v>
      </c>
      <c r="BI142" s="7">
        <v>1</v>
      </c>
      <c r="BJ142" s="7">
        <v>1</v>
      </c>
      <c r="BK142" s="7" t="s">
        <v>1131</v>
      </c>
      <c r="BP142" s="7">
        <v>6.0000000000000001E-3</v>
      </c>
      <c r="BQ142" s="8">
        <v>43466</v>
      </c>
      <c r="BR142" s="7">
        <v>6.0000000000000001E-3</v>
      </c>
      <c r="BS142" s="8">
        <v>43466</v>
      </c>
      <c r="BY142" s="7" t="s">
        <v>1131</v>
      </c>
      <c r="CL142" s="7">
        <v>2025</v>
      </c>
      <c r="CM142" s="7">
        <v>85.28</v>
      </c>
      <c r="CN142" s="7">
        <v>115.5</v>
      </c>
      <c r="CO142" s="7">
        <v>108.76</v>
      </c>
      <c r="CP142" s="7">
        <v>142.91999999999999</v>
      </c>
      <c r="CR142" s="7">
        <v>12.757999999999999</v>
      </c>
      <c r="CS142" s="8">
        <v>45772</v>
      </c>
      <c r="CT142" s="7" t="s">
        <v>1131</v>
      </c>
      <c r="CV142" s="7" t="s">
        <v>1158</v>
      </c>
      <c r="CW142" s="7" t="s">
        <v>1136</v>
      </c>
      <c r="CX142" s="7" t="s">
        <v>1131</v>
      </c>
      <c r="CY142" s="7" t="s">
        <v>1136</v>
      </c>
      <c r="CZ142" s="7" t="s">
        <v>1135</v>
      </c>
      <c r="DA142" s="7" t="s">
        <v>1134</v>
      </c>
      <c r="DB142" s="7" t="s">
        <v>1133</v>
      </c>
      <c r="DD142" s="7" t="s">
        <v>1132</v>
      </c>
      <c r="DJ142" s="7" t="s">
        <v>1130</v>
      </c>
      <c r="DK142" s="7" t="s">
        <v>1129</v>
      </c>
    </row>
    <row r="143" spans="1:115" x14ac:dyDescent="0.25">
      <c r="A143" s="7" t="s">
        <v>1149</v>
      </c>
      <c r="B143" s="7" t="s">
        <v>1887</v>
      </c>
      <c r="C143" s="7" t="s">
        <v>1886</v>
      </c>
      <c r="E143" s="7" t="s">
        <v>1885</v>
      </c>
      <c r="H143" s="7" t="s">
        <v>1145</v>
      </c>
      <c r="K143" s="7" t="s">
        <v>1144</v>
      </c>
      <c r="O143" s="8">
        <v>43588</v>
      </c>
      <c r="Q143" s="8">
        <v>43588</v>
      </c>
      <c r="Y143" s="7" t="s">
        <v>1143</v>
      </c>
      <c r="AD143" s="7" t="s">
        <v>1131</v>
      </c>
      <c r="AE143" s="7" t="s">
        <v>1131</v>
      </c>
      <c r="AG143" s="7" t="s">
        <v>1131</v>
      </c>
      <c r="AH143" s="7" t="s">
        <v>1131</v>
      </c>
      <c r="AI143" s="7" t="s">
        <v>1131</v>
      </c>
      <c r="AJ143" s="7" t="s">
        <v>1136</v>
      </c>
      <c r="AP143" s="7" t="s">
        <v>1131</v>
      </c>
      <c r="AT143" s="7" t="s">
        <v>1131</v>
      </c>
      <c r="AU143" s="7" t="s">
        <v>1141</v>
      </c>
      <c r="AW143" s="7" t="s">
        <v>1140</v>
      </c>
      <c r="AX143" s="7" t="s">
        <v>1191</v>
      </c>
      <c r="AY143" s="7" t="s">
        <v>1191</v>
      </c>
      <c r="AZ143" s="7" t="s">
        <v>1131</v>
      </c>
      <c r="BA143" s="7" t="s">
        <v>1131</v>
      </c>
      <c r="BC143" s="7" t="s">
        <v>1138</v>
      </c>
      <c r="BE143" s="7" t="s">
        <v>1131</v>
      </c>
      <c r="BI143" s="7">
        <v>1</v>
      </c>
      <c r="BJ143" s="7">
        <v>1</v>
      </c>
      <c r="BK143" s="7" t="s">
        <v>1131</v>
      </c>
      <c r="BP143" s="7">
        <v>6.0000000000000001E-3</v>
      </c>
      <c r="BQ143" s="8">
        <v>43466</v>
      </c>
      <c r="BR143" s="7">
        <v>6.0000000000000001E-3</v>
      </c>
      <c r="BS143" s="8">
        <v>43466</v>
      </c>
      <c r="BY143" s="7" t="s">
        <v>1136</v>
      </c>
      <c r="BZ143" s="7" t="s">
        <v>1440</v>
      </c>
      <c r="CL143" s="7">
        <v>2025</v>
      </c>
      <c r="CM143" s="7">
        <v>124.52</v>
      </c>
      <c r="CN143" s="7">
        <v>118.68</v>
      </c>
      <c r="CO143" s="7">
        <v>77.44</v>
      </c>
      <c r="CP143" s="7">
        <v>118.44</v>
      </c>
      <c r="CR143" s="7">
        <v>737.96</v>
      </c>
      <c r="CS143" s="8">
        <v>45772</v>
      </c>
      <c r="CT143" s="7" t="s">
        <v>1131</v>
      </c>
      <c r="CV143" s="7" t="s">
        <v>1158</v>
      </c>
      <c r="CW143" s="7" t="s">
        <v>1136</v>
      </c>
      <c r="CX143" s="7" t="s">
        <v>1131</v>
      </c>
      <c r="CY143" s="7" t="s">
        <v>1131</v>
      </c>
      <c r="CZ143" s="7" t="s">
        <v>1135</v>
      </c>
      <c r="DA143" s="7" t="s">
        <v>1134</v>
      </c>
      <c r="DB143" s="7" t="s">
        <v>1133</v>
      </c>
      <c r="DD143" s="7" t="s">
        <v>1132</v>
      </c>
      <c r="DJ143" s="7" t="s">
        <v>1130</v>
      </c>
      <c r="DK143" s="7" t="s">
        <v>1129</v>
      </c>
    </row>
    <row r="144" spans="1:115" x14ac:dyDescent="0.25">
      <c r="A144" s="7" t="s">
        <v>1149</v>
      </c>
      <c r="B144" s="7" t="s">
        <v>1884</v>
      </c>
      <c r="C144" s="7" t="s">
        <v>1046</v>
      </c>
      <c r="E144" s="7" t="s">
        <v>1883</v>
      </c>
      <c r="H144" s="7" t="s">
        <v>1145</v>
      </c>
      <c r="K144" s="7" t="s">
        <v>1144</v>
      </c>
      <c r="O144" s="8">
        <v>42156</v>
      </c>
      <c r="Y144" s="7" t="s">
        <v>1166</v>
      </c>
      <c r="AD144" s="7" t="s">
        <v>1131</v>
      </c>
      <c r="AE144" s="7" t="s">
        <v>1131</v>
      </c>
      <c r="AG144" s="7" t="s">
        <v>1131</v>
      </c>
      <c r="AH144" s="7" t="s">
        <v>1131</v>
      </c>
      <c r="AI144" s="7" t="s">
        <v>1131</v>
      </c>
      <c r="AJ144" s="7" t="s">
        <v>1136</v>
      </c>
      <c r="AP144" s="7" t="s">
        <v>1131</v>
      </c>
      <c r="AS144" s="7" t="s">
        <v>1142</v>
      </c>
      <c r="AT144" s="7" t="s">
        <v>1131</v>
      </c>
      <c r="AU144" s="7" t="s">
        <v>1141</v>
      </c>
      <c r="AW144" s="7" t="s">
        <v>1140</v>
      </c>
      <c r="AX144" s="7" t="s">
        <v>1165</v>
      </c>
      <c r="AY144" s="7" t="s">
        <v>1165</v>
      </c>
      <c r="AZ144" s="7" t="s">
        <v>1131</v>
      </c>
      <c r="BA144" s="7" t="s">
        <v>1131</v>
      </c>
      <c r="BC144" s="7" t="s">
        <v>1138</v>
      </c>
      <c r="BD144" s="7" t="s">
        <v>1195</v>
      </c>
      <c r="BE144" s="7" t="s">
        <v>1131</v>
      </c>
      <c r="BI144" s="7">
        <v>1</v>
      </c>
      <c r="BJ144" s="7">
        <v>1</v>
      </c>
      <c r="BK144" s="7" t="s">
        <v>1131</v>
      </c>
      <c r="BP144" s="7">
        <v>6.0000000000000001E-3</v>
      </c>
      <c r="BQ144" s="8">
        <v>43466</v>
      </c>
      <c r="BR144" s="7">
        <v>6.0000000000000001E-3</v>
      </c>
      <c r="BS144" s="8">
        <v>43466</v>
      </c>
      <c r="BY144" s="7" t="s">
        <v>1131</v>
      </c>
      <c r="CL144" s="7">
        <v>2025</v>
      </c>
      <c r="CM144" s="7">
        <v>129.74</v>
      </c>
      <c r="CN144" s="7">
        <v>107.33</v>
      </c>
      <c r="CO144" s="7">
        <v>90.37</v>
      </c>
      <c r="CP144" s="7">
        <v>146.80000000000001</v>
      </c>
      <c r="CR144" s="7">
        <v>253.3</v>
      </c>
      <c r="CS144" s="8">
        <v>45772</v>
      </c>
      <c r="CT144" s="7" t="s">
        <v>1131</v>
      </c>
      <c r="CV144" s="7" t="s">
        <v>1158</v>
      </c>
      <c r="CW144" s="7" t="s">
        <v>1136</v>
      </c>
      <c r="CX144" s="7" t="s">
        <v>1131</v>
      </c>
      <c r="CY144" s="7" t="s">
        <v>1136</v>
      </c>
      <c r="CZ144" s="7" t="s">
        <v>1135</v>
      </c>
      <c r="DA144" s="7" t="s">
        <v>1134</v>
      </c>
      <c r="DB144" s="7" t="s">
        <v>1133</v>
      </c>
      <c r="DD144" s="7" t="s">
        <v>1132</v>
      </c>
      <c r="DJ144" s="7" t="s">
        <v>1130</v>
      </c>
      <c r="DK144" s="7" t="s">
        <v>1129</v>
      </c>
    </row>
    <row r="145" spans="1:115" x14ac:dyDescent="0.25">
      <c r="A145" s="7" t="s">
        <v>1149</v>
      </c>
      <c r="B145" s="7" t="s">
        <v>1882</v>
      </c>
      <c r="C145" s="7" t="s">
        <v>1881</v>
      </c>
      <c r="E145" s="7" t="s">
        <v>1880</v>
      </c>
      <c r="H145" s="7" t="s">
        <v>1145</v>
      </c>
      <c r="K145" s="7" t="s">
        <v>1144</v>
      </c>
      <c r="O145" s="8">
        <v>44998</v>
      </c>
      <c r="Y145" s="7" t="s">
        <v>1143</v>
      </c>
      <c r="AD145" s="7" t="s">
        <v>1131</v>
      </c>
      <c r="AE145" s="7" t="s">
        <v>1136</v>
      </c>
      <c r="AG145" s="7" t="s">
        <v>1131</v>
      </c>
      <c r="AH145" s="7" t="s">
        <v>1131</v>
      </c>
      <c r="AI145" s="7" t="s">
        <v>1131</v>
      </c>
      <c r="AJ145" s="7" t="s">
        <v>1136</v>
      </c>
      <c r="AP145" s="7" t="s">
        <v>1131</v>
      </c>
      <c r="AS145" s="7" t="s">
        <v>1142</v>
      </c>
      <c r="AT145" s="7" t="s">
        <v>1131</v>
      </c>
      <c r="AU145" s="7" t="s">
        <v>1141</v>
      </c>
      <c r="AW145" s="7" t="s">
        <v>1140</v>
      </c>
      <c r="AX145" s="7" t="s">
        <v>1139</v>
      </c>
      <c r="AY145" s="7" t="s">
        <v>1139</v>
      </c>
      <c r="AZ145" s="7" t="s">
        <v>1131</v>
      </c>
      <c r="BA145" s="7" t="s">
        <v>1131</v>
      </c>
      <c r="BC145" s="7" t="s">
        <v>1138</v>
      </c>
      <c r="BE145" s="7" t="s">
        <v>1131</v>
      </c>
      <c r="BK145" s="7" t="s">
        <v>1131</v>
      </c>
      <c r="BP145" s="7">
        <v>6.0000000000000001E-3</v>
      </c>
      <c r="BQ145" s="8">
        <v>43466</v>
      </c>
      <c r="BR145" s="7">
        <v>6.0000000000000001E-3</v>
      </c>
      <c r="BS145" s="8">
        <v>43466</v>
      </c>
      <c r="BY145" s="7" t="s">
        <v>1136</v>
      </c>
      <c r="BZ145" s="7" t="s">
        <v>1150</v>
      </c>
      <c r="CL145" s="7">
        <v>2025</v>
      </c>
      <c r="CM145" s="7">
        <v>54.53</v>
      </c>
      <c r="CR145" s="7">
        <v>52.29</v>
      </c>
      <c r="CS145" s="8">
        <v>45772</v>
      </c>
      <c r="CT145" s="7" t="s">
        <v>1131</v>
      </c>
      <c r="CW145" s="7" t="s">
        <v>1136</v>
      </c>
      <c r="CX145" s="7" t="s">
        <v>1131</v>
      </c>
      <c r="CY145" s="7" t="s">
        <v>1131</v>
      </c>
      <c r="CZ145" s="7" t="s">
        <v>1135</v>
      </c>
      <c r="DA145" s="7" t="s">
        <v>1134</v>
      </c>
      <c r="DB145" s="7" t="s">
        <v>1133</v>
      </c>
      <c r="DC145" s="7" t="s">
        <v>1131</v>
      </c>
      <c r="DD145" s="7" t="s">
        <v>1132</v>
      </c>
      <c r="DF145" s="7" t="s">
        <v>1131</v>
      </c>
      <c r="DJ145" s="7" t="s">
        <v>1130</v>
      </c>
      <c r="DK145" s="7" t="s">
        <v>1129</v>
      </c>
    </row>
    <row r="146" spans="1:115" x14ac:dyDescent="0.25">
      <c r="A146" s="7" t="s">
        <v>1149</v>
      </c>
      <c r="B146" s="7" t="s">
        <v>1879</v>
      </c>
      <c r="C146" s="7" t="s">
        <v>1047</v>
      </c>
      <c r="E146" s="7" t="s">
        <v>1878</v>
      </c>
      <c r="H146" s="7" t="s">
        <v>1145</v>
      </c>
      <c r="K146" s="7" t="s">
        <v>1144</v>
      </c>
      <c r="O146" s="8">
        <v>44203</v>
      </c>
      <c r="Y146" s="7" t="s">
        <v>1166</v>
      </c>
      <c r="AD146" s="7" t="s">
        <v>1131</v>
      </c>
      <c r="AE146" s="7" t="s">
        <v>1131</v>
      </c>
      <c r="AG146" s="7" t="s">
        <v>1131</v>
      </c>
      <c r="AH146" s="7" t="s">
        <v>1131</v>
      </c>
      <c r="AI146" s="7" t="s">
        <v>1131</v>
      </c>
      <c r="AJ146" s="7" t="s">
        <v>1136</v>
      </c>
      <c r="AP146" s="7" t="s">
        <v>1131</v>
      </c>
      <c r="AS146" s="7" t="s">
        <v>1142</v>
      </c>
      <c r="AT146" s="7" t="s">
        <v>1131</v>
      </c>
      <c r="AU146" s="7" t="s">
        <v>1141</v>
      </c>
      <c r="AW146" s="7" t="s">
        <v>1140</v>
      </c>
      <c r="AX146" s="7" t="s">
        <v>1165</v>
      </c>
      <c r="AY146" s="7" t="s">
        <v>1165</v>
      </c>
      <c r="AZ146" s="7" t="s">
        <v>1131</v>
      </c>
      <c r="BA146" s="7" t="s">
        <v>1131</v>
      </c>
      <c r="BC146" s="7" t="s">
        <v>1138</v>
      </c>
      <c r="BD146" s="7" t="s">
        <v>1399</v>
      </c>
      <c r="BE146" s="7" t="s">
        <v>1131</v>
      </c>
      <c r="BI146" s="7">
        <v>1</v>
      </c>
      <c r="BJ146" s="7">
        <v>1</v>
      </c>
      <c r="BK146" s="7" t="s">
        <v>1131</v>
      </c>
      <c r="BP146" s="7">
        <v>6.0000000000000001E-3</v>
      </c>
      <c r="BQ146" s="8">
        <v>44197</v>
      </c>
      <c r="BR146" s="7">
        <v>6.0000000000000001E-3</v>
      </c>
      <c r="BS146" s="8">
        <v>44197</v>
      </c>
      <c r="BY146" s="7" t="s">
        <v>1131</v>
      </c>
      <c r="CL146" s="7">
        <v>2025</v>
      </c>
      <c r="CM146" s="7">
        <v>83.6</v>
      </c>
      <c r="CN146" s="7">
        <v>87.95</v>
      </c>
      <c r="CO146" s="7">
        <v>61.64</v>
      </c>
      <c r="CP146" s="7">
        <v>158.53</v>
      </c>
      <c r="CR146" s="7">
        <v>53.86</v>
      </c>
      <c r="CS146" s="8">
        <v>45772</v>
      </c>
      <c r="CT146" s="7" t="s">
        <v>1131</v>
      </c>
      <c r="CW146" s="7" t="s">
        <v>1136</v>
      </c>
      <c r="CX146" s="7" t="s">
        <v>1131</v>
      </c>
      <c r="CY146" s="7" t="s">
        <v>1136</v>
      </c>
      <c r="CZ146" s="7" t="s">
        <v>1135</v>
      </c>
      <c r="DA146" s="7" t="s">
        <v>1134</v>
      </c>
      <c r="DB146" s="7" t="s">
        <v>1133</v>
      </c>
      <c r="DD146" s="7" t="s">
        <v>1132</v>
      </c>
      <c r="DJ146" s="7" t="s">
        <v>1130</v>
      </c>
      <c r="DK146" s="7" t="s">
        <v>1129</v>
      </c>
    </row>
    <row r="147" spans="1:115" x14ac:dyDescent="0.25">
      <c r="A147" s="7" t="s">
        <v>1149</v>
      </c>
      <c r="B147" s="7" t="s">
        <v>1877</v>
      </c>
      <c r="C147" s="7" t="s">
        <v>1052</v>
      </c>
      <c r="E147" s="7" t="s">
        <v>1876</v>
      </c>
      <c r="H147" s="7" t="s">
        <v>1145</v>
      </c>
      <c r="K147" s="7" t="s">
        <v>1144</v>
      </c>
      <c r="O147" s="8">
        <v>44637</v>
      </c>
      <c r="Y147" s="7" t="s">
        <v>1166</v>
      </c>
      <c r="AD147" s="7" t="s">
        <v>1131</v>
      </c>
      <c r="AE147" s="7" t="s">
        <v>1131</v>
      </c>
      <c r="AG147" s="7" t="s">
        <v>1131</v>
      </c>
      <c r="AH147" s="7" t="s">
        <v>1131</v>
      </c>
      <c r="AI147" s="7" t="s">
        <v>1131</v>
      </c>
      <c r="AJ147" s="7" t="s">
        <v>1136</v>
      </c>
      <c r="AP147" s="7" t="s">
        <v>1131</v>
      </c>
      <c r="AS147" s="7" t="s">
        <v>1142</v>
      </c>
      <c r="AT147" s="7" t="s">
        <v>1131</v>
      </c>
      <c r="AU147" s="7" t="s">
        <v>1141</v>
      </c>
      <c r="AW147" s="7" t="s">
        <v>1140</v>
      </c>
      <c r="AX147" s="7" t="s">
        <v>1165</v>
      </c>
      <c r="AY147" s="7" t="s">
        <v>1165</v>
      </c>
      <c r="AZ147" s="7" t="s">
        <v>1131</v>
      </c>
      <c r="BA147" s="7" t="s">
        <v>1131</v>
      </c>
      <c r="BC147" s="7" t="s">
        <v>1138</v>
      </c>
      <c r="BD147" s="7" t="s">
        <v>1752</v>
      </c>
      <c r="BE147" s="7" t="s">
        <v>1131</v>
      </c>
      <c r="BI147" s="7">
        <v>1</v>
      </c>
      <c r="BJ147" s="7">
        <v>1</v>
      </c>
      <c r="BK147" s="7" t="s">
        <v>1131</v>
      </c>
      <c r="BP147" s="7">
        <v>6.0000000000000001E-3</v>
      </c>
      <c r="BQ147" s="8">
        <v>43466</v>
      </c>
      <c r="BR147" s="7">
        <v>6.0000000000000001E-3</v>
      </c>
      <c r="BS147" s="8">
        <v>43466</v>
      </c>
      <c r="BY147" s="7" t="s">
        <v>1131</v>
      </c>
      <c r="CL147" s="7">
        <v>2025</v>
      </c>
      <c r="CM147" s="7">
        <v>137.69999999999999</v>
      </c>
      <c r="CN147" s="7">
        <v>113.72</v>
      </c>
      <c r="CO147" s="7">
        <v>75.790000000000006</v>
      </c>
      <c r="CR147" s="7">
        <v>142.9</v>
      </c>
      <c r="CS147" s="8">
        <v>45772</v>
      </c>
      <c r="CT147" s="7" t="s">
        <v>1131</v>
      </c>
      <c r="CW147" s="7" t="s">
        <v>1136</v>
      </c>
      <c r="CX147" s="7" t="s">
        <v>1131</v>
      </c>
      <c r="CY147" s="7" t="s">
        <v>1136</v>
      </c>
      <c r="CZ147" s="7" t="s">
        <v>1135</v>
      </c>
      <c r="DA147" s="7" t="s">
        <v>1134</v>
      </c>
      <c r="DB147" s="7" t="s">
        <v>1133</v>
      </c>
      <c r="DD147" s="7" t="s">
        <v>1132</v>
      </c>
      <c r="DJ147" s="7" t="s">
        <v>1130</v>
      </c>
      <c r="DK147" s="7" t="s">
        <v>1129</v>
      </c>
    </row>
    <row r="148" spans="1:115" x14ac:dyDescent="0.25">
      <c r="A148" s="7" t="s">
        <v>1149</v>
      </c>
      <c r="B148" s="7" t="s">
        <v>1875</v>
      </c>
      <c r="C148" s="7" t="s">
        <v>1874</v>
      </c>
      <c r="E148" s="7" t="s">
        <v>1873</v>
      </c>
      <c r="H148" s="7" t="s">
        <v>1145</v>
      </c>
      <c r="K148" s="7" t="s">
        <v>1144</v>
      </c>
      <c r="O148" s="8">
        <v>42156</v>
      </c>
      <c r="R148" s="8">
        <v>43899</v>
      </c>
      <c r="T148" s="8">
        <v>43833</v>
      </c>
      <c r="Y148" s="7" t="s">
        <v>1166</v>
      </c>
      <c r="AD148" s="7" t="s">
        <v>1131</v>
      </c>
      <c r="AE148" s="7" t="s">
        <v>1131</v>
      </c>
      <c r="AG148" s="7" t="s">
        <v>1131</v>
      </c>
      <c r="AH148" s="7" t="s">
        <v>1131</v>
      </c>
      <c r="AI148" s="7" t="s">
        <v>1131</v>
      </c>
      <c r="AJ148" s="7" t="s">
        <v>1136</v>
      </c>
      <c r="AP148" s="7" t="s">
        <v>1131</v>
      </c>
      <c r="AS148" s="7" t="s">
        <v>1142</v>
      </c>
      <c r="AT148" s="7" t="s">
        <v>1131</v>
      </c>
      <c r="AU148" s="7" t="s">
        <v>1141</v>
      </c>
      <c r="AW148" s="7" t="s">
        <v>1140</v>
      </c>
      <c r="AX148" s="7" t="s">
        <v>1165</v>
      </c>
      <c r="AY148" s="7" t="s">
        <v>1165</v>
      </c>
      <c r="AZ148" s="7" t="s">
        <v>1131</v>
      </c>
      <c r="BA148" s="7" t="s">
        <v>1131</v>
      </c>
      <c r="BC148" s="7" t="s">
        <v>1138</v>
      </c>
      <c r="BD148" s="7" t="s">
        <v>1198</v>
      </c>
      <c r="BE148" s="7" t="s">
        <v>1131</v>
      </c>
      <c r="BI148" s="7">
        <v>1</v>
      </c>
      <c r="BJ148" s="7">
        <v>1</v>
      </c>
      <c r="BK148" s="7" t="s">
        <v>1131</v>
      </c>
      <c r="BP148" s="7">
        <v>6.0000000000000001E-3</v>
      </c>
      <c r="BQ148" s="8">
        <v>43466</v>
      </c>
      <c r="BR148" s="7">
        <v>6.0000000000000001E-3</v>
      </c>
      <c r="BS148" s="8">
        <v>43466</v>
      </c>
      <c r="BY148" s="7" t="s">
        <v>1131</v>
      </c>
      <c r="CL148" s="7">
        <v>2025</v>
      </c>
      <c r="CM148" s="7">
        <v>53.41</v>
      </c>
      <c r="CN148" s="7">
        <v>61.06</v>
      </c>
      <c r="CO148" s="7">
        <v>64.8</v>
      </c>
      <c r="CP148" s="7">
        <v>115.98</v>
      </c>
      <c r="CR148" s="7">
        <v>3.48</v>
      </c>
      <c r="CS148" s="8">
        <v>45772</v>
      </c>
      <c r="CT148" s="7" t="s">
        <v>1131</v>
      </c>
      <c r="CV148" s="7" t="s">
        <v>1158</v>
      </c>
      <c r="CW148" s="7" t="s">
        <v>1136</v>
      </c>
      <c r="CX148" s="7" t="s">
        <v>1131</v>
      </c>
      <c r="CY148" s="7" t="s">
        <v>1136</v>
      </c>
      <c r="CZ148" s="7" t="s">
        <v>1135</v>
      </c>
      <c r="DA148" s="7" t="s">
        <v>1134</v>
      </c>
      <c r="DB148" s="7" t="s">
        <v>1133</v>
      </c>
      <c r="DD148" s="7" t="s">
        <v>1132</v>
      </c>
      <c r="DJ148" s="7" t="s">
        <v>1130</v>
      </c>
      <c r="DK148" s="7" t="s">
        <v>1129</v>
      </c>
    </row>
    <row r="149" spans="1:115" x14ac:dyDescent="0.25">
      <c r="A149" s="7" t="s">
        <v>1149</v>
      </c>
      <c r="B149" s="7" t="s">
        <v>1872</v>
      </c>
      <c r="C149" s="7" t="s">
        <v>1871</v>
      </c>
      <c r="E149" s="7" t="s">
        <v>1870</v>
      </c>
      <c r="H149" s="7" t="s">
        <v>1145</v>
      </c>
      <c r="K149" s="7" t="s">
        <v>1144</v>
      </c>
      <c r="O149" s="8">
        <v>42829</v>
      </c>
      <c r="R149" s="8">
        <v>44347</v>
      </c>
      <c r="S149" s="8">
        <v>44347</v>
      </c>
      <c r="T149" s="8">
        <v>44347</v>
      </c>
      <c r="W149" s="7" t="s">
        <v>1869</v>
      </c>
      <c r="Y149" s="7" t="s">
        <v>1143</v>
      </c>
      <c r="AD149" s="7" t="s">
        <v>1131</v>
      </c>
      <c r="AE149" s="7" t="s">
        <v>1131</v>
      </c>
      <c r="AG149" s="7" t="s">
        <v>1131</v>
      </c>
      <c r="AH149" s="7" t="s">
        <v>1131</v>
      </c>
      <c r="AI149" s="7" t="s">
        <v>1131</v>
      </c>
      <c r="AJ149" s="7" t="s">
        <v>1136</v>
      </c>
      <c r="AP149" s="7" t="s">
        <v>1131</v>
      </c>
      <c r="AS149" s="7" t="s">
        <v>1142</v>
      </c>
      <c r="AT149" s="7" t="s">
        <v>1131</v>
      </c>
      <c r="AU149" s="7" t="s">
        <v>1141</v>
      </c>
      <c r="AW149" s="7" t="s">
        <v>1140</v>
      </c>
      <c r="AX149" s="7" t="s">
        <v>1139</v>
      </c>
      <c r="AY149" s="7" t="s">
        <v>1139</v>
      </c>
      <c r="AZ149" s="7" t="s">
        <v>1131</v>
      </c>
      <c r="BA149" s="7" t="s">
        <v>1131</v>
      </c>
      <c r="BC149" s="7" t="s">
        <v>1138</v>
      </c>
      <c r="BD149" s="7" t="s">
        <v>1198</v>
      </c>
      <c r="BE149" s="7" t="s">
        <v>1131</v>
      </c>
      <c r="BI149" s="7">
        <v>1</v>
      </c>
      <c r="BJ149" s="7">
        <v>1</v>
      </c>
      <c r="BK149" s="7" t="s">
        <v>1131</v>
      </c>
      <c r="BP149" s="7">
        <v>6.0000000000000001E-3</v>
      </c>
      <c r="BQ149" s="8">
        <v>43466</v>
      </c>
      <c r="BR149" s="7">
        <v>6.0000000000000001E-3</v>
      </c>
      <c r="BS149" s="8">
        <v>43466</v>
      </c>
      <c r="BY149" s="7" t="s">
        <v>1131</v>
      </c>
      <c r="CL149" s="7">
        <v>2025</v>
      </c>
      <c r="CM149" s="7">
        <v>114.43</v>
      </c>
      <c r="CN149" s="7">
        <v>87.5</v>
      </c>
      <c r="CO149" s="7">
        <v>180.26</v>
      </c>
      <c r="CP149" s="7">
        <v>148.44999999999999</v>
      </c>
      <c r="CR149" s="7">
        <v>95.6</v>
      </c>
      <c r="CS149" s="8">
        <v>45772</v>
      </c>
      <c r="CT149" s="7" t="s">
        <v>1131</v>
      </c>
      <c r="CV149" s="7" t="s">
        <v>1158</v>
      </c>
      <c r="CW149" s="7" t="s">
        <v>1136</v>
      </c>
      <c r="CX149" s="7" t="s">
        <v>1131</v>
      </c>
      <c r="CY149" s="7" t="s">
        <v>1136</v>
      </c>
      <c r="CZ149" s="7" t="s">
        <v>1135</v>
      </c>
      <c r="DA149" s="7" t="s">
        <v>1134</v>
      </c>
      <c r="DB149" s="7" t="s">
        <v>1133</v>
      </c>
      <c r="DD149" s="7" t="s">
        <v>1132</v>
      </c>
      <c r="DJ149" s="7" t="s">
        <v>1130</v>
      </c>
      <c r="DK149" s="7" t="s">
        <v>1129</v>
      </c>
    </row>
    <row r="150" spans="1:115" x14ac:dyDescent="0.25">
      <c r="A150" s="7" t="s">
        <v>1149</v>
      </c>
      <c r="B150" s="7" t="s">
        <v>1868</v>
      </c>
      <c r="C150" s="7" t="s">
        <v>1067</v>
      </c>
      <c r="E150" s="7" t="s">
        <v>1867</v>
      </c>
      <c r="H150" s="7" t="s">
        <v>1145</v>
      </c>
      <c r="K150" s="7" t="s">
        <v>1144</v>
      </c>
      <c r="O150" s="8">
        <v>43389</v>
      </c>
      <c r="Y150" s="7" t="s">
        <v>1166</v>
      </c>
      <c r="AD150" s="7" t="s">
        <v>1131</v>
      </c>
      <c r="AE150" s="7" t="s">
        <v>1131</v>
      </c>
      <c r="AG150" s="7" t="s">
        <v>1131</v>
      </c>
      <c r="AH150" s="7" t="s">
        <v>1131</v>
      </c>
      <c r="AI150" s="7" t="s">
        <v>1131</v>
      </c>
      <c r="AJ150" s="7" t="s">
        <v>1136</v>
      </c>
      <c r="AP150" s="7" t="s">
        <v>1131</v>
      </c>
      <c r="AS150" s="7" t="s">
        <v>1142</v>
      </c>
      <c r="AT150" s="7" t="s">
        <v>1131</v>
      </c>
      <c r="AU150" s="7" t="s">
        <v>1141</v>
      </c>
      <c r="AW150" s="7" t="s">
        <v>1140</v>
      </c>
      <c r="AX150" s="7" t="s">
        <v>1270</v>
      </c>
      <c r="AY150" s="7" t="s">
        <v>1270</v>
      </c>
      <c r="AZ150" s="7" t="s">
        <v>1131</v>
      </c>
      <c r="BA150" s="7" t="s">
        <v>1131</v>
      </c>
      <c r="BC150" s="7" t="s">
        <v>1138</v>
      </c>
      <c r="BD150" s="7" t="s">
        <v>1407</v>
      </c>
      <c r="BE150" s="7" t="s">
        <v>1131</v>
      </c>
      <c r="BI150" s="7">
        <v>1</v>
      </c>
      <c r="BJ150" s="7">
        <v>1</v>
      </c>
      <c r="BK150" s="7" t="s">
        <v>1131</v>
      </c>
      <c r="BP150" s="7">
        <v>6.0000000000000001E-3</v>
      </c>
      <c r="BQ150" s="8">
        <v>43466</v>
      </c>
      <c r="BR150" s="7">
        <v>6.0000000000000001E-3</v>
      </c>
      <c r="BS150" s="8">
        <v>43466</v>
      </c>
      <c r="BY150" s="7" t="s">
        <v>1136</v>
      </c>
      <c r="BZ150" s="7" t="s">
        <v>1171</v>
      </c>
      <c r="CL150" s="7">
        <v>2025</v>
      </c>
      <c r="CM150" s="7">
        <v>135.12</v>
      </c>
      <c r="CN150" s="7">
        <v>152.44999999999999</v>
      </c>
      <c r="CO150" s="7">
        <v>88</v>
      </c>
      <c r="CP150" s="7">
        <v>120.59</v>
      </c>
      <c r="CR150" s="7">
        <v>401.8</v>
      </c>
      <c r="CS150" s="8">
        <v>45772</v>
      </c>
      <c r="CT150" s="7" t="s">
        <v>1131</v>
      </c>
      <c r="CV150" s="7" t="s">
        <v>1158</v>
      </c>
      <c r="CW150" s="7" t="s">
        <v>1136</v>
      </c>
      <c r="CX150" s="7" t="s">
        <v>1131</v>
      </c>
      <c r="CY150" s="7" t="s">
        <v>1131</v>
      </c>
      <c r="CZ150" s="7" t="s">
        <v>1135</v>
      </c>
      <c r="DA150" s="7" t="s">
        <v>1134</v>
      </c>
      <c r="DB150" s="7" t="s">
        <v>1133</v>
      </c>
      <c r="DD150" s="7" t="s">
        <v>1132</v>
      </c>
      <c r="DJ150" s="7" t="s">
        <v>1130</v>
      </c>
      <c r="DK150" s="7" t="s">
        <v>1129</v>
      </c>
    </row>
    <row r="151" spans="1:115" x14ac:dyDescent="0.25">
      <c r="A151" s="7" t="s">
        <v>1149</v>
      </c>
      <c r="B151" s="7" t="s">
        <v>1866</v>
      </c>
      <c r="C151" s="7" t="s">
        <v>1865</v>
      </c>
      <c r="E151" s="7" t="s">
        <v>1864</v>
      </c>
      <c r="H151" s="7" t="s">
        <v>1145</v>
      </c>
      <c r="K151" s="7" t="s">
        <v>1144</v>
      </c>
      <c r="O151" s="8">
        <v>42401</v>
      </c>
      <c r="R151" s="8">
        <v>45097</v>
      </c>
      <c r="S151" s="8">
        <v>45097</v>
      </c>
      <c r="T151" s="8">
        <v>45097</v>
      </c>
      <c r="V151" s="8">
        <v>45097</v>
      </c>
      <c r="W151" s="7" t="s">
        <v>1259</v>
      </c>
      <c r="Y151" s="7" t="s">
        <v>1166</v>
      </c>
      <c r="AD151" s="7" t="s">
        <v>1131</v>
      </c>
      <c r="AE151" s="7" t="s">
        <v>1131</v>
      </c>
      <c r="AG151" s="7" t="s">
        <v>1131</v>
      </c>
      <c r="AH151" s="7" t="s">
        <v>1131</v>
      </c>
      <c r="AI151" s="7" t="s">
        <v>1131</v>
      </c>
      <c r="AJ151" s="7" t="s">
        <v>1136</v>
      </c>
      <c r="AP151" s="7" t="s">
        <v>1131</v>
      </c>
      <c r="AS151" s="7" t="s">
        <v>1142</v>
      </c>
      <c r="AT151" s="7" t="s">
        <v>1131</v>
      </c>
      <c r="AU151" s="7" t="s">
        <v>1141</v>
      </c>
      <c r="AW151" s="7" t="s">
        <v>1161</v>
      </c>
      <c r="AX151" s="7" t="s">
        <v>1316</v>
      </c>
      <c r="AY151" s="7" t="s">
        <v>1316</v>
      </c>
      <c r="AZ151" s="7" t="s">
        <v>1131</v>
      </c>
      <c r="BA151" s="7" t="s">
        <v>1131</v>
      </c>
      <c r="BC151" s="7" t="s">
        <v>1138</v>
      </c>
      <c r="BD151" s="7" t="s">
        <v>1863</v>
      </c>
      <c r="BE151" s="7" t="s">
        <v>1131</v>
      </c>
      <c r="BK151" s="7" t="s">
        <v>1131</v>
      </c>
      <c r="BP151" s="7">
        <v>6.0000000000000001E-3</v>
      </c>
      <c r="BQ151" s="8">
        <v>43466</v>
      </c>
      <c r="BR151" s="7">
        <v>6.0000000000000001E-3</v>
      </c>
      <c r="BS151" s="8">
        <v>43466</v>
      </c>
      <c r="BY151" s="7" t="s">
        <v>1136</v>
      </c>
      <c r="BZ151" s="7" t="s">
        <v>1862</v>
      </c>
      <c r="CL151" s="7">
        <v>2025</v>
      </c>
      <c r="CO151" s="7">
        <v>88.79</v>
      </c>
      <c r="CP151" s="7">
        <v>121.95</v>
      </c>
      <c r="CR151" s="7">
        <v>28.92</v>
      </c>
      <c r="CS151" s="8">
        <v>45092</v>
      </c>
      <c r="CT151" s="7" t="s">
        <v>1131</v>
      </c>
      <c r="CV151" s="7" t="s">
        <v>1158</v>
      </c>
      <c r="CW151" s="7" t="s">
        <v>1136</v>
      </c>
      <c r="CX151" s="7" t="s">
        <v>1131</v>
      </c>
      <c r="CY151" s="7" t="s">
        <v>1131</v>
      </c>
      <c r="CZ151" s="7" t="s">
        <v>1135</v>
      </c>
      <c r="DA151" s="7" t="s">
        <v>1134</v>
      </c>
      <c r="DB151" s="7" t="s">
        <v>1133</v>
      </c>
      <c r="DD151" s="7" t="s">
        <v>1132</v>
      </c>
      <c r="DJ151" s="7" t="s">
        <v>1130</v>
      </c>
      <c r="DK151" s="7" t="s">
        <v>1129</v>
      </c>
    </row>
    <row r="152" spans="1:115" x14ac:dyDescent="0.25">
      <c r="A152" s="7" t="s">
        <v>1149</v>
      </c>
      <c r="B152" s="7" t="s">
        <v>1861</v>
      </c>
      <c r="C152" s="7" t="s">
        <v>1860</v>
      </c>
      <c r="E152" s="7" t="s">
        <v>1859</v>
      </c>
      <c r="H152" s="7" t="s">
        <v>1145</v>
      </c>
      <c r="K152" s="7" t="s">
        <v>1144</v>
      </c>
      <c r="O152" s="8">
        <v>42549</v>
      </c>
      <c r="R152" s="8">
        <v>42549</v>
      </c>
      <c r="V152" s="8">
        <v>42549</v>
      </c>
      <c r="W152" s="7" t="s">
        <v>1858</v>
      </c>
      <c r="Y152" s="7" t="s">
        <v>1166</v>
      </c>
      <c r="AD152" s="7" t="s">
        <v>1131</v>
      </c>
      <c r="AE152" s="7" t="s">
        <v>1131</v>
      </c>
      <c r="AG152" s="7" t="s">
        <v>1131</v>
      </c>
      <c r="AH152" s="7" t="s">
        <v>1131</v>
      </c>
      <c r="AI152" s="7" t="s">
        <v>1131</v>
      </c>
      <c r="AJ152" s="7" t="s">
        <v>1136</v>
      </c>
      <c r="AP152" s="7" t="s">
        <v>1131</v>
      </c>
      <c r="AS152" s="7" t="s">
        <v>1142</v>
      </c>
      <c r="AT152" s="7" t="s">
        <v>1131</v>
      </c>
      <c r="AX152" s="7" t="s">
        <v>1160</v>
      </c>
      <c r="AY152" s="7" t="s">
        <v>1160</v>
      </c>
      <c r="AZ152" s="7" t="s">
        <v>1131</v>
      </c>
      <c r="BA152" s="7" t="s">
        <v>1131</v>
      </c>
      <c r="BC152" s="7" t="s">
        <v>1138</v>
      </c>
      <c r="BD152" s="7" t="s">
        <v>1743</v>
      </c>
      <c r="BE152" s="7" t="s">
        <v>1131</v>
      </c>
      <c r="BI152" s="7">
        <v>1</v>
      </c>
      <c r="BJ152" s="7">
        <v>1</v>
      </c>
      <c r="BK152" s="7" t="s">
        <v>1131</v>
      </c>
      <c r="BP152" s="7">
        <v>6.0000000000000001E-3</v>
      </c>
      <c r="BQ152" s="8">
        <v>43466</v>
      </c>
      <c r="BR152" s="7">
        <v>6.0000000000000001E-3</v>
      </c>
      <c r="BS152" s="8">
        <v>43466</v>
      </c>
      <c r="BY152" s="7" t="s">
        <v>1136</v>
      </c>
      <c r="BZ152" s="7" t="s">
        <v>1323</v>
      </c>
      <c r="CL152" s="7">
        <v>2025</v>
      </c>
      <c r="CR152" s="7">
        <v>16.55</v>
      </c>
      <c r="CS152" s="8">
        <v>42549</v>
      </c>
      <c r="CT152" s="7" t="s">
        <v>1131</v>
      </c>
      <c r="CV152" s="7" t="s">
        <v>1158</v>
      </c>
      <c r="CW152" s="7" t="s">
        <v>1131</v>
      </c>
      <c r="CX152" s="7" t="s">
        <v>1131</v>
      </c>
      <c r="CZ152" s="7" t="s">
        <v>1135</v>
      </c>
      <c r="DA152" s="7" t="s">
        <v>1134</v>
      </c>
      <c r="DJ152" s="7" t="s">
        <v>1130</v>
      </c>
      <c r="DK152" s="7" t="s">
        <v>1129</v>
      </c>
    </row>
    <row r="153" spans="1:115" x14ac:dyDescent="0.25">
      <c r="A153" s="7" t="s">
        <v>1149</v>
      </c>
      <c r="B153" s="7" t="s">
        <v>1857</v>
      </c>
      <c r="C153" s="7" t="s">
        <v>1856</v>
      </c>
      <c r="E153" s="7" t="s">
        <v>1855</v>
      </c>
      <c r="H153" s="7" t="s">
        <v>1145</v>
      </c>
      <c r="K153" s="7" t="s">
        <v>1144</v>
      </c>
      <c r="O153" s="8">
        <v>45097</v>
      </c>
      <c r="Y153" s="7" t="s">
        <v>1166</v>
      </c>
      <c r="AD153" s="7" t="s">
        <v>1131</v>
      </c>
      <c r="AE153" s="7" t="s">
        <v>1136</v>
      </c>
      <c r="AG153" s="7" t="s">
        <v>1131</v>
      </c>
      <c r="AH153" s="7" t="s">
        <v>1131</v>
      </c>
      <c r="AI153" s="7" t="s">
        <v>1131</v>
      </c>
      <c r="AJ153" s="7" t="s">
        <v>1136</v>
      </c>
      <c r="AP153" s="7" t="s">
        <v>1131</v>
      </c>
      <c r="AS153" s="7" t="s">
        <v>1142</v>
      </c>
      <c r="AT153" s="7" t="s">
        <v>1131</v>
      </c>
      <c r="AU153" s="7" t="s">
        <v>1141</v>
      </c>
      <c r="AW153" s="7" t="s">
        <v>1140</v>
      </c>
      <c r="AX153" s="7" t="s">
        <v>1316</v>
      </c>
      <c r="AY153" s="7" t="s">
        <v>1316</v>
      </c>
      <c r="AZ153" s="7" t="s">
        <v>1131</v>
      </c>
      <c r="BA153" s="7" t="s">
        <v>1131</v>
      </c>
      <c r="BC153" s="7" t="s">
        <v>1138</v>
      </c>
      <c r="BD153" s="7" t="s">
        <v>1854</v>
      </c>
      <c r="BE153" s="7" t="s">
        <v>1131</v>
      </c>
      <c r="BI153" s="7">
        <v>1</v>
      </c>
      <c r="BJ153" s="7">
        <v>1</v>
      </c>
      <c r="BK153" s="7" t="s">
        <v>1131</v>
      </c>
      <c r="BP153" s="7">
        <v>6.0000000000000001E-3</v>
      </c>
      <c r="BQ153" s="8">
        <v>43466</v>
      </c>
      <c r="BR153" s="7">
        <v>6.0000000000000001E-3</v>
      </c>
      <c r="BS153" s="8">
        <v>43466</v>
      </c>
      <c r="BY153" s="7" t="s">
        <v>1136</v>
      </c>
      <c r="BZ153" s="7" t="s">
        <v>1853</v>
      </c>
      <c r="CL153" s="7">
        <v>2025</v>
      </c>
      <c r="CM153" s="7">
        <v>122.96</v>
      </c>
      <c r="CR153" s="7">
        <v>42.2</v>
      </c>
      <c r="CS153" s="8">
        <v>45772</v>
      </c>
      <c r="CT153" s="7" t="s">
        <v>1131</v>
      </c>
      <c r="CW153" s="7" t="s">
        <v>1136</v>
      </c>
      <c r="CX153" s="7" t="s">
        <v>1131</v>
      </c>
      <c r="CY153" s="7" t="s">
        <v>1131</v>
      </c>
      <c r="CZ153" s="7" t="s">
        <v>1135</v>
      </c>
      <c r="DA153" s="7" t="s">
        <v>1134</v>
      </c>
      <c r="DB153" s="7" t="s">
        <v>1133</v>
      </c>
      <c r="DD153" s="7" t="s">
        <v>1132</v>
      </c>
      <c r="DJ153" s="7" t="s">
        <v>1130</v>
      </c>
      <c r="DK153" s="7" t="s">
        <v>1129</v>
      </c>
    </row>
    <row r="154" spans="1:115" x14ac:dyDescent="0.25">
      <c r="A154" s="7" t="s">
        <v>1149</v>
      </c>
      <c r="B154" s="7" t="s">
        <v>1852</v>
      </c>
      <c r="C154" s="7" t="s">
        <v>1851</v>
      </c>
      <c r="E154" s="7" t="s">
        <v>1850</v>
      </c>
      <c r="H154" s="7" t="s">
        <v>1145</v>
      </c>
      <c r="K154" s="7" t="s">
        <v>1144</v>
      </c>
      <c r="O154" s="8">
        <v>44718</v>
      </c>
      <c r="R154" s="8">
        <v>44728</v>
      </c>
      <c r="V154" s="8">
        <v>44728</v>
      </c>
      <c r="Y154" s="7" t="s">
        <v>1166</v>
      </c>
      <c r="AD154" s="7" t="s">
        <v>1131</v>
      </c>
      <c r="AE154" s="7" t="s">
        <v>1131</v>
      </c>
      <c r="AG154" s="7" t="s">
        <v>1131</v>
      </c>
      <c r="AH154" s="7" t="s">
        <v>1131</v>
      </c>
      <c r="AI154" s="7" t="s">
        <v>1131</v>
      </c>
      <c r="AJ154" s="7" t="s">
        <v>1136</v>
      </c>
      <c r="AP154" s="7" t="s">
        <v>1131</v>
      </c>
      <c r="AS154" s="7" t="s">
        <v>1142</v>
      </c>
      <c r="AT154" s="7" t="s">
        <v>1131</v>
      </c>
      <c r="AU154" s="7" t="s">
        <v>1141</v>
      </c>
      <c r="AW154" s="7" t="s">
        <v>1161</v>
      </c>
      <c r="AX154" s="7" t="s">
        <v>1160</v>
      </c>
      <c r="AY154" s="7" t="s">
        <v>1160</v>
      </c>
      <c r="AZ154" s="7" t="s">
        <v>1131</v>
      </c>
      <c r="BA154" s="7" t="s">
        <v>1136</v>
      </c>
      <c r="BC154" s="7" t="s">
        <v>1138</v>
      </c>
      <c r="BE154" s="7" t="s">
        <v>1131</v>
      </c>
      <c r="BI154" s="7">
        <v>1</v>
      </c>
      <c r="BJ154" s="7">
        <v>1</v>
      </c>
      <c r="BK154" s="7" t="s">
        <v>1131</v>
      </c>
      <c r="BP154" s="7">
        <v>6.0000000000000001E-3</v>
      </c>
      <c r="BQ154" s="8">
        <v>43466</v>
      </c>
      <c r="BR154" s="7">
        <v>6.0000000000000001E-3</v>
      </c>
      <c r="BS154" s="8">
        <v>43466</v>
      </c>
      <c r="BY154" s="7" t="s">
        <v>1136</v>
      </c>
      <c r="BZ154" s="7" t="s">
        <v>1849</v>
      </c>
      <c r="CL154" s="7">
        <v>2025</v>
      </c>
      <c r="CR154" s="7">
        <v>0</v>
      </c>
      <c r="CS154" s="8">
        <v>44720</v>
      </c>
      <c r="CT154" s="7" t="s">
        <v>1131</v>
      </c>
      <c r="CW154" s="7" t="s">
        <v>1136</v>
      </c>
      <c r="CX154" s="7" t="s">
        <v>1131</v>
      </c>
      <c r="CZ154" s="7" t="s">
        <v>1135</v>
      </c>
      <c r="DA154" s="7" t="s">
        <v>1134</v>
      </c>
      <c r="DJ154" s="7" t="s">
        <v>1130</v>
      </c>
      <c r="DK154" s="7" t="s">
        <v>1129</v>
      </c>
    </row>
    <row r="155" spans="1:115" x14ac:dyDescent="0.25">
      <c r="A155" s="7" t="s">
        <v>1149</v>
      </c>
      <c r="B155" s="7" t="s">
        <v>1848</v>
      </c>
      <c r="C155" s="7" t="s">
        <v>1847</v>
      </c>
      <c r="E155" s="7" t="s">
        <v>1846</v>
      </c>
      <c r="H155" s="7" t="s">
        <v>1145</v>
      </c>
      <c r="K155" s="7" t="s">
        <v>1144</v>
      </c>
      <c r="O155" s="8">
        <v>45706</v>
      </c>
      <c r="Y155" s="7" t="s">
        <v>1143</v>
      </c>
      <c r="AD155" s="7" t="s">
        <v>1131</v>
      </c>
      <c r="AE155" s="7" t="s">
        <v>1131</v>
      </c>
      <c r="AG155" s="7" t="s">
        <v>1131</v>
      </c>
      <c r="AH155" s="7" t="s">
        <v>1131</v>
      </c>
      <c r="AI155" s="7" t="s">
        <v>1131</v>
      </c>
      <c r="AJ155" s="7" t="s">
        <v>1136</v>
      </c>
      <c r="AP155" s="7" t="s">
        <v>1131</v>
      </c>
      <c r="AS155" s="7" t="s">
        <v>1142</v>
      </c>
      <c r="AT155" s="7" t="s">
        <v>1131</v>
      </c>
      <c r="AU155" s="7" t="s">
        <v>1141</v>
      </c>
      <c r="AW155" s="7" t="s">
        <v>1140</v>
      </c>
      <c r="AX155" s="7" t="s">
        <v>1139</v>
      </c>
      <c r="AY155" s="7" t="s">
        <v>1139</v>
      </c>
      <c r="AZ155" s="7" t="s">
        <v>1131</v>
      </c>
      <c r="BA155" s="7" t="s">
        <v>1131</v>
      </c>
      <c r="BC155" s="7" t="s">
        <v>1138</v>
      </c>
      <c r="BE155" s="7" t="s">
        <v>1131</v>
      </c>
      <c r="BI155" s="7">
        <v>1</v>
      </c>
      <c r="BJ155" s="7">
        <v>1</v>
      </c>
      <c r="BK155" s="7" t="s">
        <v>1131</v>
      </c>
      <c r="BP155" s="7">
        <v>6.0000000000000001E-3</v>
      </c>
      <c r="BQ155" s="8">
        <v>45566</v>
      </c>
      <c r="BR155" s="7">
        <v>6.0000000000000001E-3</v>
      </c>
      <c r="BS155" s="8">
        <v>45566</v>
      </c>
      <c r="BY155" s="7" t="s">
        <v>1136</v>
      </c>
      <c r="BZ155" s="7" t="s">
        <v>1180</v>
      </c>
      <c r="CL155" s="7">
        <v>2025</v>
      </c>
      <c r="CR155" s="7">
        <v>156.32</v>
      </c>
      <c r="CS155" s="8">
        <v>45772</v>
      </c>
      <c r="CT155" s="7" t="s">
        <v>1131</v>
      </c>
      <c r="CW155" s="7" t="s">
        <v>1136</v>
      </c>
      <c r="CX155" s="7" t="s">
        <v>1131</v>
      </c>
      <c r="CY155" s="7" t="s">
        <v>1136</v>
      </c>
      <c r="CZ155" s="7" t="s">
        <v>1135</v>
      </c>
      <c r="DA155" s="7" t="s">
        <v>1134</v>
      </c>
      <c r="DB155" s="7" t="s">
        <v>1133</v>
      </c>
      <c r="DC155" s="7" t="s">
        <v>1131</v>
      </c>
      <c r="DF155" s="7" t="s">
        <v>1131</v>
      </c>
      <c r="DJ155" s="7" t="s">
        <v>1130</v>
      </c>
      <c r="DK155" s="7" t="s">
        <v>1129</v>
      </c>
    </row>
    <row r="156" spans="1:115" x14ac:dyDescent="0.25">
      <c r="A156" s="7" t="s">
        <v>1149</v>
      </c>
      <c r="B156" s="7" t="s">
        <v>1845</v>
      </c>
      <c r="C156" s="7" t="s">
        <v>1029</v>
      </c>
      <c r="E156" s="7" t="s">
        <v>1844</v>
      </c>
      <c r="H156" s="7" t="s">
        <v>1145</v>
      </c>
      <c r="K156" s="7" t="s">
        <v>1144</v>
      </c>
      <c r="O156" s="8">
        <v>44280</v>
      </c>
      <c r="Y156" s="7" t="s">
        <v>1143</v>
      </c>
      <c r="AD156" s="7" t="s">
        <v>1131</v>
      </c>
      <c r="AE156" s="7" t="s">
        <v>1131</v>
      </c>
      <c r="AG156" s="7" t="s">
        <v>1131</v>
      </c>
      <c r="AH156" s="7" t="s">
        <v>1131</v>
      </c>
      <c r="AI156" s="7" t="s">
        <v>1131</v>
      </c>
      <c r="AJ156" s="7" t="s">
        <v>1136</v>
      </c>
      <c r="AP156" s="7" t="s">
        <v>1131</v>
      </c>
      <c r="AS156" s="7" t="s">
        <v>1142</v>
      </c>
      <c r="AT156" s="7" t="s">
        <v>1131</v>
      </c>
      <c r="AU156" s="7" t="s">
        <v>1141</v>
      </c>
      <c r="AW156" s="7" t="s">
        <v>1140</v>
      </c>
      <c r="AX156" s="7" t="s">
        <v>1139</v>
      </c>
      <c r="AY156" s="7" t="s">
        <v>1139</v>
      </c>
      <c r="AZ156" s="7" t="s">
        <v>1131</v>
      </c>
      <c r="BA156" s="7" t="s">
        <v>1131</v>
      </c>
      <c r="BC156" s="7" t="s">
        <v>1138</v>
      </c>
      <c r="BD156" s="7" t="s">
        <v>1313</v>
      </c>
      <c r="BE156" s="7" t="s">
        <v>1131</v>
      </c>
      <c r="BK156" s="7" t="s">
        <v>1131</v>
      </c>
      <c r="BP156" s="7">
        <v>6.0000000000000001E-3</v>
      </c>
      <c r="BQ156" s="8">
        <v>44256</v>
      </c>
      <c r="BR156" s="7">
        <v>6.0000000000000001E-3</v>
      </c>
      <c r="BS156" s="8">
        <v>44256</v>
      </c>
      <c r="BY156" s="7" t="s">
        <v>1131</v>
      </c>
      <c r="CL156" s="7">
        <v>2025</v>
      </c>
      <c r="CM156" s="7">
        <v>155.47999999999999</v>
      </c>
      <c r="CN156" s="7">
        <v>125.2</v>
      </c>
      <c r="CO156" s="7">
        <v>108.67</v>
      </c>
      <c r="CP156" s="7">
        <v>78.099999999999994</v>
      </c>
      <c r="CR156" s="7">
        <v>205.29</v>
      </c>
      <c r="CS156" s="8">
        <v>45772</v>
      </c>
      <c r="CT156" s="7" t="s">
        <v>1131</v>
      </c>
      <c r="CW156" s="7" t="s">
        <v>1131</v>
      </c>
      <c r="CX156" s="7" t="s">
        <v>1131</v>
      </c>
      <c r="CY156" s="7" t="s">
        <v>1136</v>
      </c>
      <c r="CZ156" s="7" t="s">
        <v>1135</v>
      </c>
      <c r="DA156" s="7" t="s">
        <v>1134</v>
      </c>
      <c r="DB156" s="7" t="s">
        <v>1133</v>
      </c>
      <c r="DC156" s="7" t="s">
        <v>1131</v>
      </c>
      <c r="DD156" s="7" t="s">
        <v>1132</v>
      </c>
      <c r="DF156" s="7" t="s">
        <v>1131</v>
      </c>
      <c r="DJ156" s="7" t="s">
        <v>1130</v>
      </c>
      <c r="DK156" s="7" t="s">
        <v>1129</v>
      </c>
    </row>
    <row r="157" spans="1:115" x14ac:dyDescent="0.25">
      <c r="A157" s="7" t="s">
        <v>1149</v>
      </c>
      <c r="B157" s="7" t="s">
        <v>1843</v>
      </c>
      <c r="C157" s="7" t="s">
        <v>1065</v>
      </c>
      <c r="E157" s="7" t="s">
        <v>1842</v>
      </c>
      <c r="H157" s="7" t="s">
        <v>1145</v>
      </c>
      <c r="K157" s="7" t="s">
        <v>1144</v>
      </c>
      <c r="O157" s="8">
        <v>42614</v>
      </c>
      <c r="Y157" s="7" t="s">
        <v>1166</v>
      </c>
      <c r="AD157" s="7" t="s">
        <v>1131</v>
      </c>
      <c r="AE157" s="7" t="s">
        <v>1131</v>
      </c>
      <c r="AG157" s="7" t="s">
        <v>1131</v>
      </c>
      <c r="AH157" s="7" t="s">
        <v>1131</v>
      </c>
      <c r="AI157" s="7" t="s">
        <v>1131</v>
      </c>
      <c r="AJ157" s="7" t="s">
        <v>1136</v>
      </c>
      <c r="AP157" s="7" t="s">
        <v>1131</v>
      </c>
      <c r="AS157" s="7" t="s">
        <v>1142</v>
      </c>
      <c r="AT157" s="7" t="s">
        <v>1131</v>
      </c>
      <c r="AU157" s="7" t="s">
        <v>1141</v>
      </c>
      <c r="AW157" s="7" t="s">
        <v>1140</v>
      </c>
      <c r="AX157" s="7" t="s">
        <v>1165</v>
      </c>
      <c r="AY157" s="7" t="s">
        <v>1165</v>
      </c>
      <c r="AZ157" s="7" t="s">
        <v>1131</v>
      </c>
      <c r="BA157" s="7" t="s">
        <v>1131</v>
      </c>
      <c r="BC157" s="7" t="s">
        <v>1138</v>
      </c>
      <c r="BD157" s="7" t="s">
        <v>1195</v>
      </c>
      <c r="BE157" s="7" t="s">
        <v>1131</v>
      </c>
      <c r="BI157" s="7">
        <v>1</v>
      </c>
      <c r="BJ157" s="7">
        <v>1</v>
      </c>
      <c r="BK157" s="7" t="s">
        <v>1131</v>
      </c>
      <c r="BP157" s="7">
        <v>6.0000000000000001E-3</v>
      </c>
      <c r="BQ157" s="8">
        <v>43466</v>
      </c>
      <c r="BR157" s="7">
        <v>6.0000000000000001E-3</v>
      </c>
      <c r="BS157" s="8">
        <v>43466</v>
      </c>
      <c r="BY157" s="7" t="s">
        <v>1131</v>
      </c>
      <c r="CL157" s="7">
        <v>2025</v>
      </c>
      <c r="CM157" s="7">
        <v>42.51</v>
      </c>
      <c r="CN157" s="7">
        <v>144.52000000000001</v>
      </c>
      <c r="CO157" s="7">
        <v>33.78</v>
      </c>
      <c r="CP157" s="7">
        <v>99.81</v>
      </c>
      <c r="CR157" s="7">
        <v>7.0359999999999996</v>
      </c>
      <c r="CS157" s="8">
        <v>45772</v>
      </c>
      <c r="CT157" s="7" t="s">
        <v>1131</v>
      </c>
      <c r="CV157" s="7" t="s">
        <v>1158</v>
      </c>
      <c r="CW157" s="7" t="s">
        <v>1136</v>
      </c>
      <c r="CX157" s="7" t="s">
        <v>1131</v>
      </c>
      <c r="CY157" s="7" t="s">
        <v>1136</v>
      </c>
      <c r="CZ157" s="7" t="s">
        <v>1135</v>
      </c>
      <c r="DA157" s="7" t="s">
        <v>1134</v>
      </c>
      <c r="DB157" s="7" t="s">
        <v>1133</v>
      </c>
      <c r="DC157" s="7" t="s">
        <v>1131</v>
      </c>
      <c r="DD157" s="7" t="s">
        <v>1132</v>
      </c>
      <c r="DF157" s="7" t="s">
        <v>1131</v>
      </c>
      <c r="DJ157" s="7" t="s">
        <v>1130</v>
      </c>
      <c r="DK157" s="7" t="s">
        <v>1129</v>
      </c>
    </row>
    <row r="158" spans="1:115" x14ac:dyDescent="0.25">
      <c r="A158" s="7" t="s">
        <v>1149</v>
      </c>
      <c r="B158" s="7" t="s">
        <v>1841</v>
      </c>
      <c r="C158" s="7" t="s">
        <v>1840</v>
      </c>
      <c r="E158" s="7" t="s">
        <v>1839</v>
      </c>
      <c r="H158" s="7" t="s">
        <v>1145</v>
      </c>
      <c r="K158" s="7" t="s">
        <v>1144</v>
      </c>
      <c r="O158" s="8">
        <v>42467</v>
      </c>
      <c r="Q158" s="8">
        <v>42471</v>
      </c>
      <c r="R158" s="8">
        <v>44347</v>
      </c>
      <c r="S158" s="8">
        <v>44347</v>
      </c>
      <c r="T158" s="8">
        <v>44347</v>
      </c>
      <c r="W158" s="7" t="s">
        <v>1250</v>
      </c>
      <c r="Y158" s="7" t="s">
        <v>1166</v>
      </c>
      <c r="AD158" s="7" t="s">
        <v>1131</v>
      </c>
      <c r="AE158" s="7" t="s">
        <v>1131</v>
      </c>
      <c r="AG158" s="7" t="s">
        <v>1131</v>
      </c>
      <c r="AH158" s="7" t="s">
        <v>1131</v>
      </c>
      <c r="AI158" s="7" t="s">
        <v>1131</v>
      </c>
      <c r="AJ158" s="7" t="s">
        <v>1136</v>
      </c>
      <c r="AP158" s="7" t="s">
        <v>1131</v>
      </c>
      <c r="AS158" s="7" t="s">
        <v>1142</v>
      </c>
      <c r="AT158" s="7" t="s">
        <v>1131</v>
      </c>
      <c r="AU158" s="7" t="s">
        <v>1141</v>
      </c>
      <c r="AW158" s="7" t="s">
        <v>1140</v>
      </c>
      <c r="AX158" s="7" t="s">
        <v>1215</v>
      </c>
      <c r="AY158" s="7" t="s">
        <v>1215</v>
      </c>
      <c r="AZ158" s="7" t="s">
        <v>1131</v>
      </c>
      <c r="BA158" s="7" t="s">
        <v>1131</v>
      </c>
      <c r="BC158" s="7" t="s">
        <v>1138</v>
      </c>
      <c r="BD158" s="7" t="s">
        <v>1198</v>
      </c>
      <c r="BE158" s="7" t="s">
        <v>1131</v>
      </c>
      <c r="BI158" s="7">
        <v>1</v>
      </c>
      <c r="BJ158" s="7">
        <v>1</v>
      </c>
      <c r="BK158" s="7" t="s">
        <v>1131</v>
      </c>
      <c r="BP158" s="7">
        <v>6.0000000000000001E-3</v>
      </c>
      <c r="BQ158" s="8">
        <v>43466</v>
      </c>
      <c r="BR158" s="7">
        <v>6.0000000000000001E-3</v>
      </c>
      <c r="BS158" s="8">
        <v>43466</v>
      </c>
      <c r="BY158" s="7" t="s">
        <v>1131</v>
      </c>
      <c r="CL158" s="7">
        <v>2025</v>
      </c>
      <c r="CM158" s="7">
        <v>119.49</v>
      </c>
      <c r="CN158" s="7">
        <v>106.93</v>
      </c>
      <c r="CO158" s="7">
        <v>74.150000000000006</v>
      </c>
      <c r="CP158" s="7">
        <v>93.55</v>
      </c>
      <c r="CR158" s="7">
        <v>39.85</v>
      </c>
      <c r="CS158" s="8">
        <v>45772</v>
      </c>
      <c r="CT158" s="7" t="s">
        <v>1131</v>
      </c>
      <c r="CV158" s="7" t="s">
        <v>1158</v>
      </c>
      <c r="CW158" s="7" t="s">
        <v>1136</v>
      </c>
      <c r="CX158" s="7" t="s">
        <v>1131</v>
      </c>
      <c r="CY158" s="7" t="s">
        <v>1136</v>
      </c>
      <c r="CZ158" s="7" t="s">
        <v>1135</v>
      </c>
      <c r="DA158" s="7" t="s">
        <v>1134</v>
      </c>
      <c r="DB158" s="7" t="s">
        <v>1133</v>
      </c>
      <c r="DD158" s="7" t="s">
        <v>1132</v>
      </c>
      <c r="DJ158" s="7" t="s">
        <v>1130</v>
      </c>
      <c r="DK158" s="7" t="s">
        <v>1129</v>
      </c>
    </row>
    <row r="159" spans="1:115" x14ac:dyDescent="0.25">
      <c r="A159" s="7" t="s">
        <v>1149</v>
      </c>
      <c r="B159" s="7" t="s">
        <v>1838</v>
      </c>
      <c r="C159" s="7" t="s">
        <v>1837</v>
      </c>
      <c r="E159" s="7" t="s">
        <v>1836</v>
      </c>
      <c r="H159" s="7" t="s">
        <v>1145</v>
      </c>
      <c r="K159" s="7" t="s">
        <v>1144</v>
      </c>
      <c r="O159" s="8">
        <v>44409</v>
      </c>
      <c r="R159" s="8">
        <v>45626</v>
      </c>
      <c r="Y159" s="7" t="s">
        <v>1143</v>
      </c>
      <c r="AD159" s="7" t="s">
        <v>1131</v>
      </c>
      <c r="AE159" s="7" t="s">
        <v>1131</v>
      </c>
      <c r="AG159" s="7" t="s">
        <v>1131</v>
      </c>
      <c r="AH159" s="7" t="s">
        <v>1131</v>
      </c>
      <c r="AI159" s="7" t="s">
        <v>1131</v>
      </c>
      <c r="AJ159" s="7" t="s">
        <v>1136</v>
      </c>
      <c r="AP159" s="7" t="s">
        <v>1131</v>
      </c>
      <c r="AS159" s="7" t="s">
        <v>1142</v>
      </c>
      <c r="AT159" s="7" t="s">
        <v>1131</v>
      </c>
      <c r="AU159" s="7" t="s">
        <v>1141</v>
      </c>
      <c r="AW159" s="7" t="s">
        <v>1140</v>
      </c>
      <c r="AX159" s="7" t="s">
        <v>1139</v>
      </c>
      <c r="AY159" s="7" t="s">
        <v>1139</v>
      </c>
      <c r="AZ159" s="7" t="s">
        <v>1131</v>
      </c>
      <c r="BA159" s="7" t="s">
        <v>1131</v>
      </c>
      <c r="BC159" s="7" t="s">
        <v>1138</v>
      </c>
      <c r="BD159" s="7" t="s">
        <v>1832</v>
      </c>
      <c r="BE159" s="7" t="s">
        <v>1131</v>
      </c>
      <c r="BI159" s="7">
        <v>1</v>
      </c>
      <c r="BJ159" s="7">
        <v>1</v>
      </c>
      <c r="BK159" s="7" t="s">
        <v>1131</v>
      </c>
      <c r="BP159" s="7">
        <v>6.0000000000000001E-3</v>
      </c>
      <c r="BQ159" s="8">
        <v>44197</v>
      </c>
      <c r="BR159" s="7">
        <v>6.0000000000000001E-3</v>
      </c>
      <c r="BS159" s="8">
        <v>44197</v>
      </c>
      <c r="BY159" s="7" t="s">
        <v>1131</v>
      </c>
      <c r="CL159" s="7">
        <v>2025</v>
      </c>
      <c r="CM159" s="7">
        <v>139</v>
      </c>
      <c r="CN159" s="7">
        <v>147.02000000000001</v>
      </c>
      <c r="CO159" s="7">
        <v>88.69</v>
      </c>
      <c r="CR159" s="7">
        <v>174.72</v>
      </c>
      <c r="CS159" s="8">
        <v>45772</v>
      </c>
      <c r="CT159" s="7" t="s">
        <v>1131</v>
      </c>
      <c r="CW159" s="7" t="s">
        <v>1136</v>
      </c>
      <c r="CX159" s="7" t="s">
        <v>1131</v>
      </c>
      <c r="CY159" s="7" t="s">
        <v>1136</v>
      </c>
      <c r="CZ159" s="7" t="s">
        <v>1135</v>
      </c>
      <c r="DA159" s="7" t="s">
        <v>1134</v>
      </c>
      <c r="DB159" s="7" t="s">
        <v>1133</v>
      </c>
      <c r="DC159" s="7" t="s">
        <v>1131</v>
      </c>
      <c r="DD159" s="7" t="s">
        <v>1132</v>
      </c>
      <c r="DF159" s="7" t="s">
        <v>1131</v>
      </c>
      <c r="DJ159" s="7" t="s">
        <v>1130</v>
      </c>
      <c r="DK159" s="7" t="s">
        <v>1129</v>
      </c>
    </row>
    <row r="160" spans="1:115" x14ac:dyDescent="0.25">
      <c r="A160" s="7" t="s">
        <v>1149</v>
      </c>
      <c r="B160" s="7" t="s">
        <v>1835</v>
      </c>
      <c r="C160" s="7" t="s">
        <v>1834</v>
      </c>
      <c r="E160" s="7" t="s">
        <v>1833</v>
      </c>
      <c r="H160" s="7" t="s">
        <v>1145</v>
      </c>
      <c r="K160" s="7" t="s">
        <v>1144</v>
      </c>
      <c r="O160" s="8">
        <v>45385</v>
      </c>
      <c r="Q160" s="8">
        <v>45386</v>
      </c>
      <c r="R160" s="8">
        <v>45385</v>
      </c>
      <c r="S160" s="8">
        <v>45385</v>
      </c>
      <c r="T160" s="8">
        <v>45385</v>
      </c>
      <c r="U160" s="8">
        <v>45385</v>
      </c>
      <c r="Y160" s="7" t="s">
        <v>1143</v>
      </c>
      <c r="AD160" s="7" t="s">
        <v>1131</v>
      </c>
      <c r="AE160" s="7" t="s">
        <v>1136</v>
      </c>
      <c r="AG160" s="7" t="s">
        <v>1131</v>
      </c>
      <c r="AH160" s="7" t="s">
        <v>1131</v>
      </c>
      <c r="AI160" s="7" t="s">
        <v>1131</v>
      </c>
      <c r="AJ160" s="7" t="s">
        <v>1136</v>
      </c>
      <c r="AP160" s="7" t="s">
        <v>1131</v>
      </c>
      <c r="AS160" s="7" t="s">
        <v>1142</v>
      </c>
      <c r="AT160" s="7" t="s">
        <v>1131</v>
      </c>
      <c r="AU160" s="7" t="s">
        <v>1141</v>
      </c>
      <c r="AW160" s="7" t="s">
        <v>1140</v>
      </c>
      <c r="AX160" s="7" t="s">
        <v>1139</v>
      </c>
      <c r="AY160" s="7" t="s">
        <v>1139</v>
      </c>
      <c r="AZ160" s="7" t="s">
        <v>1131</v>
      </c>
      <c r="BA160" s="7" t="s">
        <v>1131</v>
      </c>
      <c r="BC160" s="7" t="s">
        <v>1138</v>
      </c>
      <c r="BD160" s="7" t="s">
        <v>1832</v>
      </c>
      <c r="BE160" s="7" t="s">
        <v>1131</v>
      </c>
      <c r="BI160" s="7">
        <v>1</v>
      </c>
      <c r="BJ160" s="7">
        <v>1</v>
      </c>
      <c r="BK160" s="7" t="s">
        <v>1131</v>
      </c>
      <c r="BP160" s="7">
        <v>6.0000000000000001E-3</v>
      </c>
      <c r="BQ160" s="8">
        <v>44197</v>
      </c>
      <c r="BR160" s="7">
        <v>6.0000000000000001E-3</v>
      </c>
      <c r="BS160" s="8">
        <v>44197</v>
      </c>
      <c r="BY160" s="7" t="s">
        <v>1136</v>
      </c>
      <c r="BZ160" s="7" t="s">
        <v>1831</v>
      </c>
      <c r="CL160" s="7">
        <v>2025</v>
      </c>
      <c r="CR160" s="7">
        <v>327.92</v>
      </c>
      <c r="CS160" s="8">
        <v>45772</v>
      </c>
      <c r="CT160" s="7" t="s">
        <v>1131</v>
      </c>
      <c r="CW160" s="7" t="s">
        <v>1131</v>
      </c>
      <c r="CX160" s="7" t="s">
        <v>1131</v>
      </c>
      <c r="CY160" s="7" t="s">
        <v>1131</v>
      </c>
      <c r="CZ160" s="7" t="s">
        <v>1135</v>
      </c>
      <c r="DA160" s="7" t="s">
        <v>1134</v>
      </c>
      <c r="DB160" s="7" t="s">
        <v>1327</v>
      </c>
      <c r="DC160" s="7" t="s">
        <v>1131</v>
      </c>
      <c r="DD160" s="7" t="s">
        <v>1132</v>
      </c>
      <c r="DF160" s="7" t="s">
        <v>1131</v>
      </c>
      <c r="DJ160" s="7" t="s">
        <v>1130</v>
      </c>
      <c r="DK160" s="7" t="s">
        <v>1129</v>
      </c>
    </row>
    <row r="161" spans="1:115" x14ac:dyDescent="0.25">
      <c r="A161" s="7" t="s">
        <v>1149</v>
      </c>
      <c r="B161" s="7" t="s">
        <v>1830</v>
      </c>
      <c r="C161" s="7" t="s">
        <v>1829</v>
      </c>
      <c r="E161" s="7" t="s">
        <v>1828</v>
      </c>
      <c r="H161" s="7" t="s">
        <v>1145</v>
      </c>
      <c r="K161" s="7" t="s">
        <v>1144</v>
      </c>
      <c r="O161" s="8">
        <v>42948</v>
      </c>
      <c r="Y161" s="7" t="s">
        <v>1166</v>
      </c>
      <c r="AD161" s="7" t="s">
        <v>1131</v>
      </c>
      <c r="AE161" s="7" t="s">
        <v>1131</v>
      </c>
      <c r="AG161" s="7" t="s">
        <v>1131</v>
      </c>
      <c r="AH161" s="7" t="s">
        <v>1131</v>
      </c>
      <c r="AI161" s="7" t="s">
        <v>1131</v>
      </c>
      <c r="AJ161" s="7" t="s">
        <v>1136</v>
      </c>
      <c r="AP161" s="7" t="s">
        <v>1131</v>
      </c>
      <c r="AS161" s="7" t="s">
        <v>1142</v>
      </c>
      <c r="AT161" s="7" t="s">
        <v>1131</v>
      </c>
      <c r="AU161" s="7" t="s">
        <v>1141</v>
      </c>
      <c r="AW161" s="7" t="s">
        <v>1140</v>
      </c>
      <c r="AX161" s="7" t="s">
        <v>1165</v>
      </c>
      <c r="AY161" s="7" t="s">
        <v>1165</v>
      </c>
      <c r="AZ161" s="7" t="s">
        <v>1131</v>
      </c>
      <c r="BA161" s="7" t="s">
        <v>1131</v>
      </c>
      <c r="BC161" s="7" t="s">
        <v>1138</v>
      </c>
      <c r="BE161" s="7" t="s">
        <v>1131</v>
      </c>
      <c r="BI161" s="7">
        <v>1</v>
      </c>
      <c r="BJ161" s="7">
        <v>1</v>
      </c>
      <c r="BK161" s="7" t="s">
        <v>1131</v>
      </c>
      <c r="BP161" s="7">
        <v>6.0000000000000001E-3</v>
      </c>
      <c r="BQ161" s="8">
        <v>43466</v>
      </c>
      <c r="BR161" s="7">
        <v>6.0000000000000001E-3</v>
      </c>
      <c r="BS161" s="8">
        <v>43466</v>
      </c>
      <c r="BY161" s="7" t="s">
        <v>1136</v>
      </c>
      <c r="BZ161" s="7" t="s">
        <v>1546</v>
      </c>
      <c r="CL161" s="7">
        <v>2025</v>
      </c>
      <c r="CM161" s="7">
        <v>100</v>
      </c>
      <c r="CN161" s="7">
        <v>89.17</v>
      </c>
      <c r="CO161" s="7">
        <v>91.9</v>
      </c>
      <c r="CP161" s="7">
        <v>108.27</v>
      </c>
      <c r="CR161" s="7">
        <v>3.2679999999999998</v>
      </c>
      <c r="CS161" s="8">
        <v>45772</v>
      </c>
      <c r="CT161" s="7" t="s">
        <v>1131</v>
      </c>
      <c r="CV161" s="7" t="s">
        <v>1158</v>
      </c>
      <c r="CW161" s="7" t="s">
        <v>1136</v>
      </c>
      <c r="CX161" s="7" t="s">
        <v>1131</v>
      </c>
      <c r="CY161" s="7" t="s">
        <v>1131</v>
      </c>
      <c r="CZ161" s="7" t="s">
        <v>1135</v>
      </c>
      <c r="DA161" s="7" t="s">
        <v>1134</v>
      </c>
      <c r="DB161" s="7" t="s">
        <v>1133</v>
      </c>
      <c r="DD161" s="7" t="s">
        <v>1132</v>
      </c>
      <c r="DJ161" s="7" t="s">
        <v>1130</v>
      </c>
      <c r="DK161" s="7" t="s">
        <v>1129</v>
      </c>
    </row>
    <row r="162" spans="1:115" x14ac:dyDescent="0.25">
      <c r="A162" s="7" t="s">
        <v>1149</v>
      </c>
      <c r="B162" s="7" t="s">
        <v>1827</v>
      </c>
      <c r="C162" s="7" t="s">
        <v>1826</v>
      </c>
      <c r="E162" s="7" t="s">
        <v>1825</v>
      </c>
      <c r="H162" s="7" t="s">
        <v>1145</v>
      </c>
      <c r="K162" s="7" t="s">
        <v>1144</v>
      </c>
      <c r="O162" s="8">
        <v>44784</v>
      </c>
      <c r="Y162" s="7" t="s">
        <v>1219</v>
      </c>
      <c r="AD162" s="7" t="s">
        <v>1131</v>
      </c>
      <c r="AE162" s="7" t="s">
        <v>1131</v>
      </c>
      <c r="AG162" s="7" t="s">
        <v>1131</v>
      </c>
      <c r="AH162" s="7" t="s">
        <v>1131</v>
      </c>
      <c r="AI162" s="7" t="s">
        <v>1131</v>
      </c>
      <c r="AJ162" s="7" t="s">
        <v>1136</v>
      </c>
      <c r="AP162" s="7" t="s">
        <v>1131</v>
      </c>
      <c r="AS162" s="7" t="s">
        <v>1142</v>
      </c>
      <c r="AT162" s="7" t="s">
        <v>1131</v>
      </c>
      <c r="AU162" s="7" t="s">
        <v>1141</v>
      </c>
      <c r="AW162" s="7" t="s">
        <v>1140</v>
      </c>
      <c r="AX162" s="7" t="s">
        <v>1218</v>
      </c>
      <c r="AY162" s="7" t="s">
        <v>1218</v>
      </c>
      <c r="AZ162" s="7" t="s">
        <v>1131</v>
      </c>
      <c r="BA162" s="7" t="s">
        <v>1131</v>
      </c>
      <c r="BC162" s="7" t="s">
        <v>1138</v>
      </c>
      <c r="BD162" s="7" t="s">
        <v>1824</v>
      </c>
      <c r="BE162" s="7" t="s">
        <v>1131</v>
      </c>
      <c r="BI162" s="7">
        <v>1</v>
      </c>
      <c r="BJ162" s="7">
        <v>1</v>
      </c>
      <c r="BK162" s="7" t="s">
        <v>1131</v>
      </c>
      <c r="BP162" s="7">
        <v>6.0000000000000001E-3</v>
      </c>
      <c r="BQ162" s="8">
        <v>43466</v>
      </c>
      <c r="BR162" s="7">
        <v>6.0000000000000001E-3</v>
      </c>
      <c r="BS162" s="8">
        <v>43466</v>
      </c>
      <c r="BY162" s="7" t="s">
        <v>1131</v>
      </c>
      <c r="CL162" s="7">
        <v>2025</v>
      </c>
      <c r="CM162" s="7">
        <v>97.3</v>
      </c>
      <c r="CN162" s="7">
        <v>102.96</v>
      </c>
      <c r="CO162" s="7">
        <v>71.86</v>
      </c>
      <c r="CR162" s="7">
        <v>16.28</v>
      </c>
      <c r="CS162" s="8">
        <v>45772</v>
      </c>
      <c r="CT162" s="7" t="s">
        <v>1131</v>
      </c>
      <c r="CW162" s="7" t="s">
        <v>1136</v>
      </c>
      <c r="CX162" s="7" t="s">
        <v>1131</v>
      </c>
      <c r="CY162" s="7" t="s">
        <v>1131</v>
      </c>
      <c r="CZ162" s="7" t="s">
        <v>1135</v>
      </c>
      <c r="DA162" s="7" t="s">
        <v>1134</v>
      </c>
      <c r="DB162" s="7" t="s">
        <v>1133</v>
      </c>
      <c r="DD162" s="7" t="s">
        <v>1132</v>
      </c>
      <c r="DJ162" s="7" t="s">
        <v>1130</v>
      </c>
      <c r="DK162" s="7" t="s">
        <v>1129</v>
      </c>
    </row>
    <row r="163" spans="1:115" x14ac:dyDescent="0.25">
      <c r="A163" s="7" t="s">
        <v>1149</v>
      </c>
      <c r="B163" s="7" t="s">
        <v>1823</v>
      </c>
      <c r="C163" s="7" t="s">
        <v>1822</v>
      </c>
      <c r="E163" s="7" t="s">
        <v>1821</v>
      </c>
      <c r="H163" s="7" t="s">
        <v>1145</v>
      </c>
      <c r="K163" s="7" t="s">
        <v>1144</v>
      </c>
      <c r="O163" s="8">
        <v>44267</v>
      </c>
      <c r="Y163" s="7" t="s">
        <v>1166</v>
      </c>
      <c r="AD163" s="7" t="s">
        <v>1131</v>
      </c>
      <c r="AE163" s="7" t="s">
        <v>1131</v>
      </c>
      <c r="AG163" s="7" t="s">
        <v>1131</v>
      </c>
      <c r="AH163" s="7" t="s">
        <v>1131</v>
      </c>
      <c r="AI163" s="7" t="s">
        <v>1131</v>
      </c>
      <c r="AJ163" s="7" t="s">
        <v>1136</v>
      </c>
      <c r="AP163" s="7" t="s">
        <v>1131</v>
      </c>
      <c r="AS163" s="7" t="s">
        <v>1142</v>
      </c>
      <c r="AT163" s="7" t="s">
        <v>1131</v>
      </c>
      <c r="AU163" s="7" t="s">
        <v>1141</v>
      </c>
      <c r="AW163" s="7" t="s">
        <v>1140</v>
      </c>
      <c r="AX163" s="7" t="s">
        <v>1165</v>
      </c>
      <c r="AY163" s="7" t="s">
        <v>1165</v>
      </c>
      <c r="AZ163" s="7" t="s">
        <v>1131</v>
      </c>
      <c r="BA163" s="7" t="s">
        <v>1131</v>
      </c>
      <c r="BC163" s="7" t="s">
        <v>1138</v>
      </c>
      <c r="BE163" s="7" t="s">
        <v>1131</v>
      </c>
      <c r="BI163" s="7">
        <v>1</v>
      </c>
      <c r="BJ163" s="7">
        <v>1</v>
      </c>
      <c r="BK163" s="7" t="s">
        <v>1131</v>
      </c>
      <c r="BP163" s="7">
        <v>6.0000000000000001E-3</v>
      </c>
      <c r="BQ163" s="8">
        <v>44265</v>
      </c>
      <c r="BR163" s="7">
        <v>6.0000000000000001E-3</v>
      </c>
      <c r="BS163" s="8">
        <v>44265</v>
      </c>
      <c r="BY163" s="7" t="s">
        <v>1136</v>
      </c>
      <c r="BZ163" s="7" t="s">
        <v>1184</v>
      </c>
      <c r="CL163" s="7">
        <v>2025</v>
      </c>
      <c r="CM163" s="7">
        <v>107.26</v>
      </c>
      <c r="CN163" s="7">
        <v>120.14</v>
      </c>
      <c r="CO163" s="7">
        <v>121.34</v>
      </c>
      <c r="CP163" s="7">
        <v>103.85</v>
      </c>
      <c r="CR163" s="7">
        <v>138.6</v>
      </c>
      <c r="CS163" s="8">
        <v>45772</v>
      </c>
      <c r="CT163" s="7" t="s">
        <v>1131</v>
      </c>
      <c r="CW163" s="7" t="s">
        <v>1131</v>
      </c>
      <c r="CX163" s="7" t="s">
        <v>1131</v>
      </c>
      <c r="CY163" s="7" t="s">
        <v>1131</v>
      </c>
      <c r="CZ163" s="7" t="s">
        <v>1135</v>
      </c>
      <c r="DA163" s="7" t="s">
        <v>1134</v>
      </c>
      <c r="DB163" s="7" t="s">
        <v>1133</v>
      </c>
      <c r="DD163" s="7" t="s">
        <v>1132</v>
      </c>
      <c r="DJ163" s="7" t="s">
        <v>1130</v>
      </c>
      <c r="DK163" s="7" t="s">
        <v>1129</v>
      </c>
    </row>
    <row r="164" spans="1:115" x14ac:dyDescent="0.25">
      <c r="A164" s="7" t="s">
        <v>1149</v>
      </c>
      <c r="B164" s="7" t="s">
        <v>1820</v>
      </c>
      <c r="C164" s="7" t="s">
        <v>1002</v>
      </c>
      <c r="E164" s="7" t="s">
        <v>1819</v>
      </c>
      <c r="H164" s="7" t="s">
        <v>1145</v>
      </c>
      <c r="K164" s="7" t="s">
        <v>1144</v>
      </c>
      <c r="O164" s="8">
        <v>43811</v>
      </c>
      <c r="Y164" s="7" t="s">
        <v>1166</v>
      </c>
      <c r="AD164" s="7" t="s">
        <v>1131</v>
      </c>
      <c r="AE164" s="7" t="s">
        <v>1131</v>
      </c>
      <c r="AG164" s="7" t="s">
        <v>1131</v>
      </c>
      <c r="AH164" s="7" t="s">
        <v>1131</v>
      </c>
      <c r="AI164" s="7" t="s">
        <v>1131</v>
      </c>
      <c r="AJ164" s="7" t="s">
        <v>1136</v>
      </c>
      <c r="AP164" s="7" t="s">
        <v>1131</v>
      </c>
      <c r="AS164" s="7" t="s">
        <v>1142</v>
      </c>
      <c r="AT164" s="7" t="s">
        <v>1131</v>
      </c>
      <c r="AU164" s="7" t="s">
        <v>1141</v>
      </c>
      <c r="AW164" s="7" t="s">
        <v>1140</v>
      </c>
      <c r="AX164" s="7" t="s">
        <v>1165</v>
      </c>
      <c r="AY164" s="7" t="s">
        <v>1165</v>
      </c>
      <c r="AZ164" s="7" t="s">
        <v>1131</v>
      </c>
      <c r="BA164" s="7" t="s">
        <v>1131</v>
      </c>
      <c r="BC164" s="7" t="s">
        <v>1138</v>
      </c>
      <c r="BD164" s="7" t="s">
        <v>1195</v>
      </c>
      <c r="BE164" s="7" t="s">
        <v>1131</v>
      </c>
      <c r="BI164" s="7">
        <v>1</v>
      </c>
      <c r="BJ164" s="7">
        <v>1</v>
      </c>
      <c r="BK164" s="7" t="s">
        <v>1131</v>
      </c>
      <c r="BP164" s="7">
        <v>6.0000000000000001E-3</v>
      </c>
      <c r="BQ164" s="8">
        <v>43466</v>
      </c>
      <c r="BR164" s="7">
        <v>6.0000000000000001E-3</v>
      </c>
      <c r="BS164" s="8">
        <v>43466</v>
      </c>
      <c r="BY164" s="7" t="s">
        <v>1131</v>
      </c>
      <c r="CL164" s="7">
        <v>2025</v>
      </c>
      <c r="CM164" s="7">
        <v>82.15</v>
      </c>
      <c r="CN164" s="7">
        <v>115.71</v>
      </c>
      <c r="CO164" s="7">
        <v>77.42</v>
      </c>
      <c r="CP164" s="7">
        <v>97.31</v>
      </c>
      <c r="CR164" s="7">
        <v>89.8</v>
      </c>
      <c r="CS164" s="8">
        <v>45772</v>
      </c>
      <c r="CT164" s="7" t="s">
        <v>1131</v>
      </c>
      <c r="CW164" s="7" t="s">
        <v>1136</v>
      </c>
      <c r="CX164" s="7" t="s">
        <v>1131</v>
      </c>
      <c r="CY164" s="7" t="s">
        <v>1136</v>
      </c>
      <c r="CZ164" s="7" t="s">
        <v>1135</v>
      </c>
      <c r="DA164" s="7" t="s">
        <v>1134</v>
      </c>
      <c r="DB164" s="7" t="s">
        <v>1133</v>
      </c>
      <c r="DD164" s="7" t="s">
        <v>1132</v>
      </c>
      <c r="DJ164" s="7" t="s">
        <v>1130</v>
      </c>
      <c r="DK164" s="7" t="s">
        <v>1129</v>
      </c>
    </row>
    <row r="165" spans="1:115" x14ac:dyDescent="0.25">
      <c r="A165" s="7" t="s">
        <v>1149</v>
      </c>
      <c r="B165" s="7" t="s">
        <v>1818</v>
      </c>
      <c r="C165" s="7" t="s">
        <v>1817</v>
      </c>
      <c r="E165" s="7" t="s">
        <v>1816</v>
      </c>
      <c r="H165" s="7" t="s">
        <v>1145</v>
      </c>
      <c r="K165" s="7" t="s">
        <v>1144</v>
      </c>
      <c r="O165" s="8">
        <v>42156</v>
      </c>
      <c r="R165" s="8">
        <v>43564</v>
      </c>
      <c r="S165" s="8">
        <v>43564</v>
      </c>
      <c r="T165" s="8">
        <v>43564</v>
      </c>
      <c r="V165" s="8">
        <v>43615</v>
      </c>
      <c r="W165" s="7" t="s">
        <v>1815</v>
      </c>
      <c r="Y165" s="7" t="s">
        <v>1166</v>
      </c>
      <c r="AD165" s="7" t="s">
        <v>1131</v>
      </c>
      <c r="AE165" s="7" t="s">
        <v>1131</v>
      </c>
      <c r="AG165" s="7" t="s">
        <v>1131</v>
      </c>
      <c r="AH165" s="7" t="s">
        <v>1131</v>
      </c>
      <c r="AI165" s="7" t="s">
        <v>1131</v>
      </c>
      <c r="AJ165" s="7" t="s">
        <v>1136</v>
      </c>
      <c r="AP165" s="7" t="s">
        <v>1131</v>
      </c>
      <c r="AS165" s="7" t="s">
        <v>1142</v>
      </c>
      <c r="AT165" s="7" t="s">
        <v>1131</v>
      </c>
      <c r="AU165" s="7" t="s">
        <v>1141</v>
      </c>
      <c r="AW165" s="7" t="s">
        <v>1161</v>
      </c>
      <c r="AX165" s="7" t="s">
        <v>1176</v>
      </c>
      <c r="AY165" s="7" t="s">
        <v>1176</v>
      </c>
      <c r="AZ165" s="7" t="s">
        <v>1131</v>
      </c>
      <c r="BA165" s="7" t="s">
        <v>1131</v>
      </c>
      <c r="BC165" s="7" t="s">
        <v>1138</v>
      </c>
      <c r="BD165" s="7" t="s">
        <v>1164</v>
      </c>
      <c r="BE165" s="7" t="s">
        <v>1131</v>
      </c>
      <c r="BI165" s="7">
        <v>1</v>
      </c>
      <c r="BJ165" s="7">
        <v>1</v>
      </c>
      <c r="BK165" s="7" t="s">
        <v>1131</v>
      </c>
      <c r="BP165" s="7">
        <v>6.0000000000000001E-3</v>
      </c>
      <c r="BQ165" s="8">
        <v>43466</v>
      </c>
      <c r="BR165" s="7">
        <v>6.0000000000000001E-3</v>
      </c>
      <c r="BS165" s="8">
        <v>43466</v>
      </c>
      <c r="BY165" s="7" t="s">
        <v>1131</v>
      </c>
      <c r="CL165" s="7">
        <v>2025</v>
      </c>
      <c r="CR165" s="7">
        <v>51.2</v>
      </c>
      <c r="CS165" s="8">
        <v>43587</v>
      </c>
      <c r="CT165" s="7" t="s">
        <v>1131</v>
      </c>
      <c r="CV165" s="7" t="s">
        <v>1158</v>
      </c>
      <c r="CW165" s="7" t="s">
        <v>1131</v>
      </c>
      <c r="CX165" s="7" t="s">
        <v>1131</v>
      </c>
      <c r="CZ165" s="7" t="s">
        <v>1135</v>
      </c>
      <c r="DA165" s="7" t="s">
        <v>1134</v>
      </c>
      <c r="DJ165" s="7" t="s">
        <v>1130</v>
      </c>
      <c r="DK165" s="7" t="s">
        <v>1129</v>
      </c>
    </row>
    <row r="166" spans="1:115" x14ac:dyDescent="0.25">
      <c r="A166" s="7" t="s">
        <v>1149</v>
      </c>
      <c r="B166" s="7" t="s">
        <v>1814</v>
      </c>
      <c r="C166" s="7" t="s">
        <v>1813</v>
      </c>
      <c r="E166" s="7" t="s">
        <v>1812</v>
      </c>
      <c r="H166" s="7" t="s">
        <v>1145</v>
      </c>
      <c r="K166" s="7" t="s">
        <v>1144</v>
      </c>
      <c r="O166" s="8">
        <v>42829</v>
      </c>
      <c r="R166" s="8">
        <v>43899</v>
      </c>
      <c r="T166" s="8">
        <v>43833</v>
      </c>
      <c r="V166" s="8">
        <v>44410</v>
      </c>
      <c r="Y166" s="7" t="s">
        <v>1143</v>
      </c>
      <c r="AD166" s="7" t="s">
        <v>1131</v>
      </c>
      <c r="AE166" s="7" t="s">
        <v>1131</v>
      </c>
      <c r="AG166" s="7" t="s">
        <v>1131</v>
      </c>
      <c r="AH166" s="7" t="s">
        <v>1131</v>
      </c>
      <c r="AI166" s="7" t="s">
        <v>1131</v>
      </c>
      <c r="AJ166" s="7" t="s">
        <v>1136</v>
      </c>
      <c r="AP166" s="7" t="s">
        <v>1131</v>
      </c>
      <c r="AS166" s="7" t="s">
        <v>1142</v>
      </c>
      <c r="AT166" s="7" t="s">
        <v>1131</v>
      </c>
      <c r="AU166" s="7" t="s">
        <v>1141</v>
      </c>
      <c r="AW166" s="7" t="s">
        <v>1161</v>
      </c>
      <c r="AX166" s="7" t="s">
        <v>1139</v>
      </c>
      <c r="AY166" s="7" t="s">
        <v>1139</v>
      </c>
      <c r="AZ166" s="7" t="s">
        <v>1131</v>
      </c>
      <c r="BA166" s="7" t="s">
        <v>1131</v>
      </c>
      <c r="BC166" s="7" t="s">
        <v>1138</v>
      </c>
      <c r="BD166" s="7" t="s">
        <v>1164</v>
      </c>
      <c r="BE166" s="7" t="s">
        <v>1131</v>
      </c>
      <c r="BI166" s="7">
        <v>1</v>
      </c>
      <c r="BJ166" s="7">
        <v>1</v>
      </c>
      <c r="BK166" s="7" t="s">
        <v>1131</v>
      </c>
      <c r="BP166" s="7">
        <v>6.0000000000000001E-3</v>
      </c>
      <c r="BQ166" s="8">
        <v>43466</v>
      </c>
      <c r="BR166" s="7">
        <v>6.0000000000000001E-3</v>
      </c>
      <c r="BS166" s="8">
        <v>43466</v>
      </c>
      <c r="BY166" s="7" t="s">
        <v>1131</v>
      </c>
      <c r="CL166" s="7">
        <v>2025</v>
      </c>
      <c r="CR166" s="7">
        <v>65.14</v>
      </c>
      <c r="CS166" s="8">
        <v>44761</v>
      </c>
      <c r="CT166" s="7" t="s">
        <v>1131</v>
      </c>
      <c r="CV166" s="7" t="s">
        <v>1158</v>
      </c>
      <c r="CW166" s="7" t="s">
        <v>1136</v>
      </c>
      <c r="CX166" s="7" t="s">
        <v>1131</v>
      </c>
      <c r="CZ166" s="7" t="s">
        <v>1135</v>
      </c>
      <c r="DA166" s="7" t="s">
        <v>1134</v>
      </c>
      <c r="DJ166" s="7" t="s">
        <v>1130</v>
      </c>
      <c r="DK166" s="7" t="s">
        <v>1129</v>
      </c>
    </row>
    <row r="167" spans="1:115" x14ac:dyDescent="0.25">
      <c r="A167" s="7" t="s">
        <v>1149</v>
      </c>
      <c r="B167" s="7" t="s">
        <v>1811</v>
      </c>
      <c r="C167" s="7" t="s">
        <v>1810</v>
      </c>
      <c r="E167" s="7" t="s">
        <v>1809</v>
      </c>
      <c r="H167" s="7" t="s">
        <v>1145</v>
      </c>
      <c r="K167" s="7" t="s">
        <v>1144</v>
      </c>
      <c r="O167" s="8">
        <v>42156</v>
      </c>
      <c r="R167" s="8">
        <v>43899</v>
      </c>
      <c r="T167" s="8">
        <v>43833</v>
      </c>
      <c r="Y167" s="7" t="s">
        <v>1166</v>
      </c>
      <c r="AD167" s="7" t="s">
        <v>1131</v>
      </c>
      <c r="AE167" s="7" t="s">
        <v>1131</v>
      </c>
      <c r="AG167" s="7" t="s">
        <v>1131</v>
      </c>
      <c r="AH167" s="7" t="s">
        <v>1131</v>
      </c>
      <c r="AI167" s="7" t="s">
        <v>1131</v>
      </c>
      <c r="AJ167" s="7" t="s">
        <v>1136</v>
      </c>
      <c r="AP167" s="7" t="s">
        <v>1131</v>
      </c>
      <c r="AS167" s="7" t="s">
        <v>1142</v>
      </c>
      <c r="AT167" s="7" t="s">
        <v>1131</v>
      </c>
      <c r="AU167" s="7" t="s">
        <v>1141</v>
      </c>
      <c r="AW167" s="7" t="s">
        <v>1140</v>
      </c>
      <c r="AX167" s="7" t="s">
        <v>1270</v>
      </c>
      <c r="AY167" s="7" t="s">
        <v>1270</v>
      </c>
      <c r="AZ167" s="7" t="s">
        <v>1131</v>
      </c>
      <c r="BA167" s="7" t="s">
        <v>1131</v>
      </c>
      <c r="BC167" s="7" t="s">
        <v>1138</v>
      </c>
      <c r="BD167" s="7" t="s">
        <v>1198</v>
      </c>
      <c r="BE167" s="7" t="s">
        <v>1131</v>
      </c>
      <c r="BI167" s="7">
        <v>1</v>
      </c>
      <c r="BJ167" s="7">
        <v>1</v>
      </c>
      <c r="BK167" s="7" t="s">
        <v>1131</v>
      </c>
      <c r="BP167" s="7">
        <v>6.0000000000000001E-3</v>
      </c>
      <c r="BQ167" s="8">
        <v>43466</v>
      </c>
      <c r="BR167" s="7">
        <v>6.0000000000000001E-3</v>
      </c>
      <c r="BS167" s="8">
        <v>43466</v>
      </c>
      <c r="BY167" s="7" t="s">
        <v>1131</v>
      </c>
      <c r="CL167" s="7">
        <v>2025</v>
      </c>
      <c r="CM167" s="7">
        <v>142.69999999999999</v>
      </c>
      <c r="CN167" s="7">
        <v>114.98</v>
      </c>
      <c r="CO167" s="7">
        <v>89.21</v>
      </c>
      <c r="CP167" s="7">
        <v>130.65</v>
      </c>
      <c r="CR167" s="7">
        <v>31.96</v>
      </c>
      <c r="CS167" s="8">
        <v>45772</v>
      </c>
      <c r="CT167" s="7" t="s">
        <v>1131</v>
      </c>
      <c r="CV167" s="7" t="s">
        <v>1158</v>
      </c>
      <c r="CW167" s="7" t="s">
        <v>1136</v>
      </c>
      <c r="CX167" s="7" t="s">
        <v>1131</v>
      </c>
      <c r="CY167" s="7" t="s">
        <v>1136</v>
      </c>
      <c r="CZ167" s="7" t="s">
        <v>1135</v>
      </c>
      <c r="DA167" s="7" t="s">
        <v>1134</v>
      </c>
      <c r="DB167" s="7" t="s">
        <v>1133</v>
      </c>
      <c r="DD167" s="7" t="s">
        <v>1132</v>
      </c>
      <c r="DJ167" s="7" t="s">
        <v>1130</v>
      </c>
      <c r="DK167" s="7" t="s">
        <v>1129</v>
      </c>
    </row>
    <row r="168" spans="1:115" x14ac:dyDescent="0.25">
      <c r="A168" s="7" t="s">
        <v>1149</v>
      </c>
      <c r="B168" s="7" t="s">
        <v>1808</v>
      </c>
      <c r="C168" s="7" t="s">
        <v>1063</v>
      </c>
      <c r="E168" s="7" t="s">
        <v>1807</v>
      </c>
      <c r="H168" s="7" t="s">
        <v>1145</v>
      </c>
      <c r="K168" s="7" t="s">
        <v>1144</v>
      </c>
      <c r="O168" s="8">
        <v>42467</v>
      </c>
      <c r="Q168" s="8">
        <v>42471</v>
      </c>
      <c r="Y168" s="7" t="s">
        <v>1166</v>
      </c>
      <c r="AD168" s="7" t="s">
        <v>1131</v>
      </c>
      <c r="AE168" s="7" t="s">
        <v>1131</v>
      </c>
      <c r="AG168" s="7" t="s">
        <v>1131</v>
      </c>
      <c r="AH168" s="7" t="s">
        <v>1131</v>
      </c>
      <c r="AI168" s="7" t="s">
        <v>1131</v>
      </c>
      <c r="AJ168" s="7" t="s">
        <v>1136</v>
      </c>
      <c r="AP168" s="7" t="s">
        <v>1131</v>
      </c>
      <c r="AS168" s="7" t="s">
        <v>1142</v>
      </c>
      <c r="AT168" s="7" t="s">
        <v>1131</v>
      </c>
      <c r="AU168" s="7" t="s">
        <v>1141</v>
      </c>
      <c r="AW168" s="7" t="s">
        <v>1140</v>
      </c>
      <c r="AX168" s="7" t="s">
        <v>1165</v>
      </c>
      <c r="AY168" s="7" t="s">
        <v>1165</v>
      </c>
      <c r="AZ168" s="7" t="s">
        <v>1131</v>
      </c>
      <c r="BA168" s="7" t="s">
        <v>1131</v>
      </c>
      <c r="BC168" s="7" t="s">
        <v>1138</v>
      </c>
      <c r="BD168" s="7" t="s">
        <v>1195</v>
      </c>
      <c r="BE168" s="7" t="s">
        <v>1131</v>
      </c>
      <c r="BI168" s="7">
        <v>1</v>
      </c>
      <c r="BJ168" s="7">
        <v>1</v>
      </c>
      <c r="BK168" s="7" t="s">
        <v>1131</v>
      </c>
      <c r="BP168" s="7">
        <v>6.0000000000000001E-3</v>
      </c>
      <c r="BQ168" s="8">
        <v>43466</v>
      </c>
      <c r="BR168" s="7">
        <v>6.0000000000000001E-3</v>
      </c>
      <c r="BS168" s="8">
        <v>43466</v>
      </c>
      <c r="BY168" s="7" t="s">
        <v>1131</v>
      </c>
      <c r="CL168" s="7">
        <v>2025</v>
      </c>
      <c r="CM168" s="7">
        <v>93</v>
      </c>
      <c r="CN168" s="7">
        <v>110.61</v>
      </c>
      <c r="CO168" s="7">
        <v>102.88</v>
      </c>
      <c r="CP168" s="7">
        <v>102.68</v>
      </c>
      <c r="CR168" s="7">
        <v>16</v>
      </c>
      <c r="CS168" s="8">
        <v>45772</v>
      </c>
      <c r="CT168" s="7" t="s">
        <v>1131</v>
      </c>
      <c r="CV168" s="7" t="s">
        <v>1158</v>
      </c>
      <c r="CW168" s="7" t="s">
        <v>1136</v>
      </c>
      <c r="CX168" s="7" t="s">
        <v>1131</v>
      </c>
      <c r="CY168" s="7" t="s">
        <v>1136</v>
      </c>
      <c r="CZ168" s="7" t="s">
        <v>1135</v>
      </c>
      <c r="DA168" s="7" t="s">
        <v>1134</v>
      </c>
      <c r="DB168" s="7" t="s">
        <v>1133</v>
      </c>
      <c r="DD168" s="7" t="s">
        <v>1132</v>
      </c>
      <c r="DJ168" s="7" t="s">
        <v>1130</v>
      </c>
      <c r="DK168" s="7" t="s">
        <v>1129</v>
      </c>
    </row>
    <row r="169" spans="1:115" x14ac:dyDescent="0.25">
      <c r="A169" s="7" t="s">
        <v>1149</v>
      </c>
      <c r="B169" s="7" t="s">
        <v>1806</v>
      </c>
      <c r="C169" s="7" t="s">
        <v>1805</v>
      </c>
      <c r="E169" s="7" t="s">
        <v>1804</v>
      </c>
      <c r="H169" s="7" t="s">
        <v>1145</v>
      </c>
      <c r="K169" s="7" t="s">
        <v>1144</v>
      </c>
      <c r="O169" s="8">
        <v>44237</v>
      </c>
      <c r="Y169" s="7" t="s">
        <v>1219</v>
      </c>
      <c r="AD169" s="7" t="s">
        <v>1131</v>
      </c>
      <c r="AE169" s="7" t="s">
        <v>1131</v>
      </c>
      <c r="AG169" s="7" t="s">
        <v>1131</v>
      </c>
      <c r="AH169" s="7" t="s">
        <v>1131</v>
      </c>
      <c r="AI169" s="7" t="s">
        <v>1131</v>
      </c>
      <c r="AJ169" s="7" t="s">
        <v>1136</v>
      </c>
      <c r="AP169" s="7" t="s">
        <v>1131</v>
      </c>
      <c r="AT169" s="7" t="s">
        <v>1131</v>
      </c>
      <c r="AU169" s="7" t="s">
        <v>1141</v>
      </c>
      <c r="AW169" s="7" t="s">
        <v>1140</v>
      </c>
      <c r="AX169" s="7" t="s">
        <v>1218</v>
      </c>
      <c r="AY169" s="7" t="s">
        <v>1218</v>
      </c>
      <c r="AZ169" s="7" t="s">
        <v>1131</v>
      </c>
      <c r="BA169" s="7" t="s">
        <v>1131</v>
      </c>
      <c r="BC169" s="7" t="s">
        <v>1138</v>
      </c>
      <c r="BE169" s="7" t="s">
        <v>1131</v>
      </c>
      <c r="BI169" s="7">
        <v>1</v>
      </c>
      <c r="BJ169" s="7">
        <v>1</v>
      </c>
      <c r="BK169" s="7" t="s">
        <v>1131</v>
      </c>
      <c r="BP169" s="7">
        <v>6.0000000000000001E-3</v>
      </c>
      <c r="BQ169" s="8">
        <v>44228</v>
      </c>
      <c r="BR169" s="7">
        <v>6.0000000000000001E-3</v>
      </c>
      <c r="BS169" s="8">
        <v>44228</v>
      </c>
      <c r="BY169" s="7" t="s">
        <v>1136</v>
      </c>
      <c r="BZ169" s="7" t="s">
        <v>1150</v>
      </c>
      <c r="CL169" s="7">
        <v>2025</v>
      </c>
      <c r="CM169" s="7">
        <v>97.3</v>
      </c>
      <c r="CN169" s="7">
        <v>102.96</v>
      </c>
      <c r="CO169" s="7">
        <v>89.48</v>
      </c>
      <c r="CP169" s="7">
        <v>119.75</v>
      </c>
      <c r="CR169" s="7">
        <v>16.28</v>
      </c>
      <c r="CS169" s="8">
        <v>45772</v>
      </c>
      <c r="CT169" s="7" t="s">
        <v>1131</v>
      </c>
      <c r="CW169" s="7" t="s">
        <v>1131</v>
      </c>
      <c r="CX169" s="7" t="s">
        <v>1131</v>
      </c>
      <c r="CY169" s="7" t="s">
        <v>1131</v>
      </c>
      <c r="CZ169" s="7" t="s">
        <v>1135</v>
      </c>
      <c r="DA169" s="7" t="s">
        <v>1134</v>
      </c>
      <c r="DB169" s="7" t="s">
        <v>1133</v>
      </c>
      <c r="DD169" s="7" t="s">
        <v>1132</v>
      </c>
      <c r="DJ169" s="7" t="s">
        <v>1130</v>
      </c>
      <c r="DK169" s="7" t="s">
        <v>1129</v>
      </c>
    </row>
    <row r="170" spans="1:115" x14ac:dyDescent="0.25">
      <c r="A170" s="7" t="s">
        <v>1149</v>
      </c>
      <c r="B170" s="7" t="s">
        <v>1803</v>
      </c>
      <c r="C170" s="7" t="s">
        <v>1089</v>
      </c>
      <c r="E170" s="7" t="s">
        <v>1802</v>
      </c>
      <c r="H170" s="7" t="s">
        <v>1145</v>
      </c>
      <c r="K170" s="7" t="s">
        <v>1144</v>
      </c>
      <c r="O170" s="8">
        <v>44246</v>
      </c>
      <c r="Y170" s="7" t="s">
        <v>1143</v>
      </c>
      <c r="AD170" s="7" t="s">
        <v>1131</v>
      </c>
      <c r="AE170" s="7" t="s">
        <v>1131</v>
      </c>
      <c r="AG170" s="7" t="s">
        <v>1131</v>
      </c>
      <c r="AH170" s="7" t="s">
        <v>1131</v>
      </c>
      <c r="AI170" s="7" t="s">
        <v>1131</v>
      </c>
      <c r="AJ170" s="7" t="s">
        <v>1136</v>
      </c>
      <c r="AP170" s="7" t="s">
        <v>1131</v>
      </c>
      <c r="AT170" s="7" t="s">
        <v>1131</v>
      </c>
      <c r="AU170" s="7" t="s">
        <v>1141</v>
      </c>
      <c r="AW170" s="7" t="s">
        <v>1140</v>
      </c>
      <c r="AX170" s="7" t="s">
        <v>1139</v>
      </c>
      <c r="AY170" s="7" t="s">
        <v>1139</v>
      </c>
      <c r="AZ170" s="7" t="s">
        <v>1131</v>
      </c>
      <c r="BA170" s="7" t="s">
        <v>1131</v>
      </c>
      <c r="BC170" s="7" t="s">
        <v>1138</v>
      </c>
      <c r="BD170" s="7" t="s">
        <v>1375</v>
      </c>
      <c r="BE170" s="7" t="s">
        <v>1131</v>
      </c>
      <c r="BK170" s="7" t="s">
        <v>1131</v>
      </c>
      <c r="BP170" s="7">
        <v>6.0000000000000001E-3</v>
      </c>
      <c r="BQ170" s="8">
        <v>44228</v>
      </c>
      <c r="BR170" s="7">
        <v>6.0000000000000001E-3</v>
      </c>
      <c r="BS170" s="8">
        <v>44228</v>
      </c>
      <c r="BY170" s="7" t="s">
        <v>1136</v>
      </c>
      <c r="BZ170" s="7" t="s">
        <v>1150</v>
      </c>
      <c r="CL170" s="7">
        <v>2025</v>
      </c>
      <c r="CM170" s="7">
        <v>157.88</v>
      </c>
      <c r="CN170" s="7">
        <v>108.44</v>
      </c>
      <c r="CO170" s="7">
        <v>89.76</v>
      </c>
      <c r="CP170" s="7">
        <v>145.06</v>
      </c>
      <c r="CR170" s="7">
        <v>479.75</v>
      </c>
      <c r="CS170" s="8">
        <v>45772</v>
      </c>
      <c r="CT170" s="7" t="s">
        <v>1131</v>
      </c>
      <c r="CW170" s="7" t="s">
        <v>1131</v>
      </c>
      <c r="CX170" s="7" t="s">
        <v>1131</v>
      </c>
      <c r="CY170" s="7" t="s">
        <v>1131</v>
      </c>
      <c r="CZ170" s="7" t="s">
        <v>1135</v>
      </c>
      <c r="DA170" s="7" t="s">
        <v>1134</v>
      </c>
      <c r="DB170" s="7" t="s">
        <v>1133</v>
      </c>
      <c r="DD170" s="7" t="s">
        <v>1132</v>
      </c>
      <c r="DJ170" s="7" t="s">
        <v>1130</v>
      </c>
      <c r="DK170" s="7" t="s">
        <v>1129</v>
      </c>
    </row>
    <row r="171" spans="1:115" x14ac:dyDescent="0.25">
      <c r="A171" s="7" t="s">
        <v>1149</v>
      </c>
      <c r="B171" s="7" t="s">
        <v>1801</v>
      </c>
      <c r="C171" s="7" t="s">
        <v>1800</v>
      </c>
      <c r="E171" s="7" t="s">
        <v>1799</v>
      </c>
      <c r="H171" s="7" t="s">
        <v>1145</v>
      </c>
      <c r="K171" s="7" t="s">
        <v>1144</v>
      </c>
      <c r="O171" s="8">
        <v>42248</v>
      </c>
      <c r="R171" s="8">
        <v>42279</v>
      </c>
      <c r="V171" s="8">
        <v>42279</v>
      </c>
      <c r="Y171" s="7" t="s">
        <v>1143</v>
      </c>
      <c r="AD171" s="7" t="s">
        <v>1131</v>
      </c>
      <c r="AE171" s="7" t="s">
        <v>1131</v>
      </c>
      <c r="AG171" s="7" t="s">
        <v>1131</v>
      </c>
      <c r="AH171" s="7" t="s">
        <v>1131</v>
      </c>
      <c r="AI171" s="7" t="s">
        <v>1131</v>
      </c>
      <c r="AJ171" s="7" t="s">
        <v>1136</v>
      </c>
      <c r="AP171" s="7" t="s">
        <v>1131</v>
      </c>
      <c r="AS171" s="7" t="s">
        <v>1142</v>
      </c>
      <c r="AT171" s="7" t="s">
        <v>1131</v>
      </c>
      <c r="AU171" s="7" t="s">
        <v>1141</v>
      </c>
      <c r="AW171" s="7" t="s">
        <v>1161</v>
      </c>
      <c r="AX171" s="7" t="s">
        <v>1191</v>
      </c>
      <c r="AY171" s="7" t="s">
        <v>1191</v>
      </c>
      <c r="AZ171" s="7" t="s">
        <v>1131</v>
      </c>
      <c r="BA171" s="7" t="s">
        <v>1131</v>
      </c>
      <c r="BC171" s="7" t="s">
        <v>1138</v>
      </c>
      <c r="BE171" s="7" t="s">
        <v>1131</v>
      </c>
      <c r="BI171" s="7">
        <v>1</v>
      </c>
      <c r="BJ171" s="7">
        <v>1</v>
      </c>
      <c r="BK171" s="7" t="s">
        <v>1131</v>
      </c>
      <c r="BP171" s="7">
        <v>6.0000000000000001E-3</v>
      </c>
      <c r="BQ171" s="8">
        <v>43466</v>
      </c>
      <c r="BR171" s="7">
        <v>6.0000000000000001E-3</v>
      </c>
      <c r="BS171" s="8">
        <v>43466</v>
      </c>
      <c r="BY171" s="7" t="s">
        <v>1136</v>
      </c>
      <c r="BZ171" s="7" t="s">
        <v>1323</v>
      </c>
      <c r="CL171" s="7">
        <v>2025</v>
      </c>
      <c r="CR171" s="7">
        <v>561.75</v>
      </c>
      <c r="CS171" s="8">
        <v>42279</v>
      </c>
      <c r="CT171" s="7" t="s">
        <v>1131</v>
      </c>
      <c r="CV171" s="7" t="s">
        <v>1158</v>
      </c>
      <c r="CW171" s="7" t="s">
        <v>1131</v>
      </c>
      <c r="CX171" s="7" t="s">
        <v>1131</v>
      </c>
      <c r="CZ171" s="7" t="s">
        <v>1135</v>
      </c>
      <c r="DA171" s="7" t="s">
        <v>1134</v>
      </c>
      <c r="DJ171" s="7" t="s">
        <v>1130</v>
      </c>
      <c r="DK171" s="7" t="s">
        <v>1129</v>
      </c>
    </row>
    <row r="172" spans="1:115" x14ac:dyDescent="0.25">
      <c r="A172" s="7" t="s">
        <v>1149</v>
      </c>
      <c r="B172" s="7" t="s">
        <v>1798</v>
      </c>
      <c r="C172" s="7" t="s">
        <v>1797</v>
      </c>
      <c r="E172" s="7" t="s">
        <v>1796</v>
      </c>
      <c r="H172" s="7" t="s">
        <v>1145</v>
      </c>
      <c r="K172" s="7" t="s">
        <v>1144</v>
      </c>
      <c r="O172" s="8">
        <v>43132</v>
      </c>
      <c r="Y172" s="7" t="s">
        <v>1166</v>
      </c>
      <c r="AD172" s="7" t="s">
        <v>1131</v>
      </c>
      <c r="AE172" s="7" t="s">
        <v>1131</v>
      </c>
      <c r="AG172" s="7" t="s">
        <v>1131</v>
      </c>
      <c r="AH172" s="7" t="s">
        <v>1131</v>
      </c>
      <c r="AI172" s="7" t="s">
        <v>1131</v>
      </c>
      <c r="AJ172" s="7" t="s">
        <v>1136</v>
      </c>
      <c r="AP172" s="7" t="s">
        <v>1131</v>
      </c>
      <c r="AT172" s="7" t="s">
        <v>1131</v>
      </c>
      <c r="AU172" s="7" t="s">
        <v>1141</v>
      </c>
      <c r="AW172" s="7" t="s">
        <v>1140</v>
      </c>
      <c r="AX172" s="7" t="s">
        <v>1215</v>
      </c>
      <c r="AY172" s="7" t="s">
        <v>1215</v>
      </c>
      <c r="AZ172" s="7" t="s">
        <v>1131</v>
      </c>
      <c r="BA172" s="7" t="s">
        <v>1131</v>
      </c>
      <c r="BC172" s="7" t="s">
        <v>1138</v>
      </c>
      <c r="BE172" s="7" t="s">
        <v>1131</v>
      </c>
      <c r="BI172" s="7">
        <v>1</v>
      </c>
      <c r="BJ172" s="7">
        <v>1</v>
      </c>
      <c r="BK172" s="7" t="s">
        <v>1131</v>
      </c>
      <c r="BP172" s="7">
        <v>6.0000000000000001E-3</v>
      </c>
      <c r="BQ172" s="8">
        <v>43466</v>
      </c>
      <c r="BR172" s="7">
        <v>6.0000000000000001E-3</v>
      </c>
      <c r="BS172" s="8">
        <v>43466</v>
      </c>
      <c r="BY172" s="7" t="s">
        <v>1136</v>
      </c>
      <c r="BZ172" s="7" t="s">
        <v>1440</v>
      </c>
      <c r="CL172" s="7">
        <v>2025</v>
      </c>
      <c r="CM172" s="7">
        <v>116.25</v>
      </c>
      <c r="CN172" s="7">
        <v>112.06</v>
      </c>
      <c r="CO172" s="7">
        <v>91.4</v>
      </c>
      <c r="CP172" s="7">
        <v>77.069999999999993</v>
      </c>
      <c r="CR172" s="7">
        <v>68.3</v>
      </c>
      <c r="CS172" s="8">
        <v>45772</v>
      </c>
      <c r="CT172" s="7" t="s">
        <v>1131</v>
      </c>
      <c r="CV172" s="7" t="s">
        <v>1158</v>
      </c>
      <c r="CW172" s="7" t="s">
        <v>1136</v>
      </c>
      <c r="CX172" s="7" t="s">
        <v>1131</v>
      </c>
      <c r="CY172" s="7" t="s">
        <v>1131</v>
      </c>
      <c r="CZ172" s="7" t="s">
        <v>1135</v>
      </c>
      <c r="DA172" s="7" t="s">
        <v>1134</v>
      </c>
      <c r="DB172" s="7" t="s">
        <v>1133</v>
      </c>
      <c r="DD172" s="7" t="s">
        <v>1132</v>
      </c>
      <c r="DJ172" s="7" t="s">
        <v>1130</v>
      </c>
      <c r="DK172" s="7" t="s">
        <v>1129</v>
      </c>
    </row>
    <row r="173" spans="1:115" x14ac:dyDescent="0.25">
      <c r="A173" s="7" t="s">
        <v>1149</v>
      </c>
      <c r="B173" s="7" t="s">
        <v>1795</v>
      </c>
      <c r="C173" s="7" t="s">
        <v>1092</v>
      </c>
      <c r="E173" s="7" t="s">
        <v>1794</v>
      </c>
      <c r="H173" s="7" t="s">
        <v>1145</v>
      </c>
      <c r="K173" s="7" t="s">
        <v>1144</v>
      </c>
      <c r="O173" s="8">
        <v>43132</v>
      </c>
      <c r="Y173" s="7" t="s">
        <v>1143</v>
      </c>
      <c r="AD173" s="7" t="s">
        <v>1131</v>
      </c>
      <c r="AE173" s="7" t="s">
        <v>1131</v>
      </c>
      <c r="AG173" s="7" t="s">
        <v>1131</v>
      </c>
      <c r="AH173" s="7" t="s">
        <v>1131</v>
      </c>
      <c r="AI173" s="7" t="s">
        <v>1131</v>
      </c>
      <c r="AJ173" s="7" t="s">
        <v>1136</v>
      </c>
      <c r="AP173" s="7" t="s">
        <v>1131</v>
      </c>
      <c r="AT173" s="7" t="s">
        <v>1131</v>
      </c>
      <c r="AU173" s="7" t="s">
        <v>1141</v>
      </c>
      <c r="AW173" s="7" t="s">
        <v>1140</v>
      </c>
      <c r="AX173" s="7" t="s">
        <v>1139</v>
      </c>
      <c r="AY173" s="7" t="s">
        <v>1139</v>
      </c>
      <c r="AZ173" s="7" t="s">
        <v>1131</v>
      </c>
      <c r="BA173" s="7" t="s">
        <v>1131</v>
      </c>
      <c r="BC173" s="7" t="s">
        <v>1138</v>
      </c>
      <c r="BD173" s="7" t="s">
        <v>1195</v>
      </c>
      <c r="BE173" s="7" t="s">
        <v>1131</v>
      </c>
      <c r="BI173" s="7">
        <v>1</v>
      </c>
      <c r="BJ173" s="7">
        <v>1</v>
      </c>
      <c r="BK173" s="7" t="s">
        <v>1131</v>
      </c>
      <c r="BP173" s="7">
        <v>6.0000000000000001E-3</v>
      </c>
      <c r="BQ173" s="8">
        <v>43466</v>
      </c>
      <c r="BR173" s="7">
        <v>6.0000000000000001E-3</v>
      </c>
      <c r="BS173" s="8">
        <v>43466</v>
      </c>
      <c r="BY173" s="7" t="s">
        <v>1131</v>
      </c>
      <c r="CL173" s="7">
        <v>2025</v>
      </c>
      <c r="CM173" s="7">
        <v>119.39</v>
      </c>
      <c r="CN173" s="7">
        <v>105.9</v>
      </c>
      <c r="CO173" s="7">
        <v>76.11</v>
      </c>
      <c r="CP173" s="7">
        <v>156.24</v>
      </c>
      <c r="CR173" s="7">
        <v>314.85000000000002</v>
      </c>
      <c r="CS173" s="8">
        <v>45772</v>
      </c>
      <c r="CT173" s="7" t="s">
        <v>1131</v>
      </c>
      <c r="CV173" s="7" t="s">
        <v>1158</v>
      </c>
      <c r="CW173" s="7" t="s">
        <v>1136</v>
      </c>
      <c r="CX173" s="7" t="s">
        <v>1131</v>
      </c>
      <c r="CY173" s="7" t="s">
        <v>1136</v>
      </c>
      <c r="CZ173" s="7" t="s">
        <v>1135</v>
      </c>
      <c r="DA173" s="7" t="s">
        <v>1134</v>
      </c>
      <c r="DB173" s="7" t="s">
        <v>1133</v>
      </c>
      <c r="DD173" s="7" t="s">
        <v>1132</v>
      </c>
      <c r="DJ173" s="7" t="s">
        <v>1130</v>
      </c>
      <c r="DK173" s="7" t="s">
        <v>1129</v>
      </c>
    </row>
    <row r="174" spans="1:115" x14ac:dyDescent="0.25">
      <c r="A174" s="7" t="s">
        <v>1149</v>
      </c>
      <c r="B174" s="7" t="s">
        <v>1793</v>
      </c>
      <c r="C174" s="7" t="s">
        <v>1792</v>
      </c>
      <c r="E174" s="7" t="s">
        <v>1791</v>
      </c>
      <c r="H174" s="7" t="s">
        <v>1145</v>
      </c>
      <c r="K174" s="7" t="s">
        <v>1144</v>
      </c>
      <c r="O174" s="8">
        <v>43409</v>
      </c>
      <c r="R174" s="8">
        <v>44186</v>
      </c>
      <c r="S174" s="8">
        <v>44186</v>
      </c>
      <c r="T174" s="8">
        <v>44186</v>
      </c>
      <c r="Y174" s="7" t="s">
        <v>1166</v>
      </c>
      <c r="AD174" s="7" t="s">
        <v>1131</v>
      </c>
      <c r="AE174" s="7" t="s">
        <v>1131</v>
      </c>
      <c r="AG174" s="7" t="s">
        <v>1131</v>
      </c>
      <c r="AH174" s="7" t="s">
        <v>1131</v>
      </c>
      <c r="AI174" s="7" t="s">
        <v>1131</v>
      </c>
      <c r="AJ174" s="7" t="s">
        <v>1136</v>
      </c>
      <c r="AP174" s="7" t="s">
        <v>1131</v>
      </c>
      <c r="AS174" s="7" t="s">
        <v>1142</v>
      </c>
      <c r="AT174" s="7" t="s">
        <v>1131</v>
      </c>
      <c r="AU174" s="7" t="s">
        <v>1141</v>
      </c>
      <c r="AW174" s="7" t="s">
        <v>1161</v>
      </c>
      <c r="AX174" s="7" t="s">
        <v>1165</v>
      </c>
      <c r="AY174" s="7" t="s">
        <v>1165</v>
      </c>
      <c r="AZ174" s="7" t="s">
        <v>1131</v>
      </c>
      <c r="BA174" s="7" t="s">
        <v>1131</v>
      </c>
      <c r="BC174" s="7" t="s">
        <v>1138</v>
      </c>
      <c r="BE174" s="7" t="s">
        <v>1131</v>
      </c>
      <c r="BI174" s="7">
        <v>1</v>
      </c>
      <c r="BJ174" s="7">
        <v>1</v>
      </c>
      <c r="BK174" s="7" t="s">
        <v>1131</v>
      </c>
      <c r="BP174" s="7">
        <v>6.0000000000000001E-3</v>
      </c>
      <c r="BQ174" s="8">
        <v>43466</v>
      </c>
      <c r="BR174" s="7">
        <v>6.0000000000000001E-3</v>
      </c>
      <c r="BS174" s="8">
        <v>43466</v>
      </c>
      <c r="BY174" s="7" t="s">
        <v>1136</v>
      </c>
      <c r="BZ174" s="7" t="s">
        <v>1790</v>
      </c>
      <c r="CL174" s="7">
        <v>2025</v>
      </c>
      <c r="CR174" s="7">
        <v>4.2</v>
      </c>
      <c r="CS174" s="8">
        <v>44186</v>
      </c>
      <c r="CT174" s="7" t="s">
        <v>1131</v>
      </c>
      <c r="CV174" s="7" t="s">
        <v>1158</v>
      </c>
      <c r="CW174" s="7" t="s">
        <v>1136</v>
      </c>
      <c r="CX174" s="7" t="s">
        <v>1131</v>
      </c>
      <c r="CY174" s="7" t="s">
        <v>1131</v>
      </c>
      <c r="CZ174" s="7" t="s">
        <v>1135</v>
      </c>
      <c r="DA174" s="7" t="s">
        <v>1134</v>
      </c>
      <c r="DB174" s="7" t="s">
        <v>1133</v>
      </c>
      <c r="DD174" s="7" t="s">
        <v>1132</v>
      </c>
      <c r="DJ174" s="7" t="s">
        <v>1130</v>
      </c>
      <c r="DK174" s="7" t="s">
        <v>1129</v>
      </c>
    </row>
    <row r="175" spans="1:115" x14ac:dyDescent="0.25">
      <c r="A175" s="7" t="s">
        <v>1149</v>
      </c>
      <c r="B175" s="7" t="s">
        <v>1789</v>
      </c>
      <c r="C175" s="7" t="s">
        <v>1788</v>
      </c>
      <c r="E175" s="7" t="s">
        <v>1787</v>
      </c>
      <c r="H175" s="7" t="s">
        <v>1145</v>
      </c>
      <c r="J175" s="7" t="s">
        <v>1131</v>
      </c>
      <c r="K175" s="7" t="s">
        <v>1144</v>
      </c>
      <c r="O175" s="8">
        <v>45639</v>
      </c>
      <c r="R175" s="8">
        <v>45645</v>
      </c>
      <c r="W175" s="7" t="s">
        <v>1786</v>
      </c>
      <c r="Y175" s="7" t="s">
        <v>1166</v>
      </c>
      <c r="AD175" s="7" t="s">
        <v>1131</v>
      </c>
      <c r="AE175" s="7" t="s">
        <v>1131</v>
      </c>
      <c r="AG175" s="7" t="s">
        <v>1131</v>
      </c>
      <c r="AH175" s="7" t="s">
        <v>1131</v>
      </c>
      <c r="AI175" s="7" t="s">
        <v>1131</v>
      </c>
      <c r="AJ175" s="7" t="s">
        <v>1136</v>
      </c>
      <c r="AP175" s="7" t="s">
        <v>1136</v>
      </c>
      <c r="AQ175" s="8">
        <v>45644</v>
      </c>
      <c r="AT175" s="7" t="s">
        <v>1131</v>
      </c>
      <c r="AU175" s="7" t="s">
        <v>1141</v>
      </c>
      <c r="AW175" s="7" t="s">
        <v>1140</v>
      </c>
      <c r="AX175" s="7" t="s">
        <v>1176</v>
      </c>
      <c r="AY175" s="7" t="s">
        <v>1176</v>
      </c>
      <c r="AZ175" s="7" t="s">
        <v>1131</v>
      </c>
      <c r="BA175" s="7" t="s">
        <v>1131</v>
      </c>
      <c r="BC175" s="7" t="s">
        <v>1138</v>
      </c>
      <c r="BD175" s="7" t="s">
        <v>1785</v>
      </c>
      <c r="BE175" s="7" t="s">
        <v>1131</v>
      </c>
      <c r="BK175" s="7" t="s">
        <v>1131</v>
      </c>
      <c r="BP175" s="7">
        <v>6.0000000000000001E-3</v>
      </c>
      <c r="BQ175" s="8">
        <v>45645</v>
      </c>
      <c r="BR175" s="7">
        <v>6.0000000000000001E-3</v>
      </c>
      <c r="BS175" s="8">
        <v>45645</v>
      </c>
      <c r="BY175" s="7" t="s">
        <v>1136</v>
      </c>
      <c r="BZ175" s="7" t="s">
        <v>1784</v>
      </c>
      <c r="CL175" s="7">
        <v>2025</v>
      </c>
      <c r="CR175" s="7">
        <v>1.45</v>
      </c>
      <c r="CS175" s="8">
        <v>45772</v>
      </c>
      <c r="CT175" s="7" t="s">
        <v>1131</v>
      </c>
      <c r="CW175" s="7" t="s">
        <v>1131</v>
      </c>
      <c r="CX175" s="7" t="s">
        <v>1131</v>
      </c>
      <c r="CY175" s="7" t="s">
        <v>1136</v>
      </c>
      <c r="CZ175" s="7" t="s">
        <v>1135</v>
      </c>
      <c r="DA175" s="7" t="s">
        <v>1134</v>
      </c>
      <c r="DB175" s="7" t="s">
        <v>1327</v>
      </c>
      <c r="DC175" s="7" t="s">
        <v>1131</v>
      </c>
      <c r="DD175" s="7" t="s">
        <v>1132</v>
      </c>
      <c r="DE175" s="7" t="s">
        <v>1660</v>
      </c>
      <c r="DF175" s="7" t="s">
        <v>1131</v>
      </c>
      <c r="DJ175" s="7" t="s">
        <v>1130</v>
      </c>
      <c r="DK175" s="7" t="s">
        <v>1129</v>
      </c>
    </row>
    <row r="176" spans="1:115" x14ac:dyDescent="0.25">
      <c r="A176" s="7" t="s">
        <v>1149</v>
      </c>
      <c r="B176" s="7" t="s">
        <v>1783</v>
      </c>
      <c r="C176" s="7" t="s">
        <v>1782</v>
      </c>
      <c r="E176" s="7" t="s">
        <v>1781</v>
      </c>
      <c r="H176" s="7" t="s">
        <v>1145</v>
      </c>
      <c r="K176" s="7" t="s">
        <v>1144</v>
      </c>
      <c r="O176" s="8">
        <v>45616</v>
      </c>
      <c r="Y176" s="7" t="s">
        <v>1166</v>
      </c>
      <c r="AD176" s="7" t="s">
        <v>1131</v>
      </c>
      <c r="AE176" s="7" t="s">
        <v>1131</v>
      </c>
      <c r="AG176" s="7" t="s">
        <v>1131</v>
      </c>
      <c r="AH176" s="7" t="s">
        <v>1131</v>
      </c>
      <c r="AI176" s="7" t="s">
        <v>1131</v>
      </c>
      <c r="AJ176" s="7" t="s">
        <v>1136</v>
      </c>
      <c r="AP176" s="7" t="s">
        <v>1131</v>
      </c>
      <c r="AT176" s="7" t="s">
        <v>1131</v>
      </c>
      <c r="AU176" s="7" t="s">
        <v>1141</v>
      </c>
      <c r="AW176" s="7" t="s">
        <v>1140</v>
      </c>
      <c r="AX176" s="7" t="s">
        <v>1209</v>
      </c>
      <c r="AY176" s="7" t="s">
        <v>1209</v>
      </c>
      <c r="AZ176" s="7" t="s">
        <v>1131</v>
      </c>
      <c r="BA176" s="7" t="s">
        <v>1131</v>
      </c>
      <c r="BC176" s="7" t="s">
        <v>1138</v>
      </c>
      <c r="BE176" s="7" t="s">
        <v>1131</v>
      </c>
      <c r="BI176" s="7">
        <v>1</v>
      </c>
      <c r="BJ176" s="7">
        <v>1</v>
      </c>
      <c r="BK176" s="7" t="s">
        <v>1131</v>
      </c>
      <c r="BP176" s="7">
        <v>6.0000000000000001E-3</v>
      </c>
      <c r="BQ176" s="8">
        <v>45597</v>
      </c>
      <c r="BR176" s="7">
        <v>6.0000000000000001E-3</v>
      </c>
      <c r="BS176" s="8">
        <v>45597</v>
      </c>
      <c r="BY176" s="7" t="s">
        <v>1136</v>
      </c>
      <c r="BZ176" s="7" t="s">
        <v>1150</v>
      </c>
      <c r="CL176" s="7">
        <v>2025</v>
      </c>
      <c r="CR176" s="7">
        <v>77.540000000000006</v>
      </c>
      <c r="CS176" s="8">
        <v>45772</v>
      </c>
      <c r="CT176" s="7" t="s">
        <v>1131</v>
      </c>
      <c r="CW176" s="7" t="s">
        <v>1131</v>
      </c>
      <c r="CX176" s="7" t="s">
        <v>1131</v>
      </c>
      <c r="CY176" s="7" t="s">
        <v>1136</v>
      </c>
      <c r="CZ176" s="7" t="s">
        <v>1135</v>
      </c>
      <c r="DB176" s="7" t="s">
        <v>1133</v>
      </c>
      <c r="DC176" s="7" t="s">
        <v>1136</v>
      </c>
      <c r="DD176" s="7" t="s">
        <v>1132</v>
      </c>
      <c r="DF176" s="7" t="s">
        <v>1136</v>
      </c>
      <c r="DJ176" s="7" t="s">
        <v>1130</v>
      </c>
      <c r="DK176" s="7" t="s">
        <v>1129</v>
      </c>
    </row>
    <row r="177" spans="1:115" x14ac:dyDescent="0.25">
      <c r="A177" s="7" t="s">
        <v>1149</v>
      </c>
      <c r="B177" s="7" t="s">
        <v>1780</v>
      </c>
      <c r="C177" s="7" t="s">
        <v>1061</v>
      </c>
      <c r="E177" s="7" t="s">
        <v>1779</v>
      </c>
      <c r="H177" s="7" t="s">
        <v>1145</v>
      </c>
      <c r="K177" s="7" t="s">
        <v>1144</v>
      </c>
      <c r="O177" s="8">
        <v>42156</v>
      </c>
      <c r="Y177" s="7" t="s">
        <v>1166</v>
      </c>
      <c r="AD177" s="7" t="s">
        <v>1131</v>
      </c>
      <c r="AE177" s="7" t="s">
        <v>1131</v>
      </c>
      <c r="AG177" s="7" t="s">
        <v>1131</v>
      </c>
      <c r="AH177" s="7" t="s">
        <v>1131</v>
      </c>
      <c r="AI177" s="7" t="s">
        <v>1131</v>
      </c>
      <c r="AJ177" s="7" t="s">
        <v>1136</v>
      </c>
      <c r="AP177" s="7" t="s">
        <v>1131</v>
      </c>
      <c r="AS177" s="7" t="s">
        <v>1142</v>
      </c>
      <c r="AT177" s="7" t="s">
        <v>1131</v>
      </c>
      <c r="AU177" s="7" t="s">
        <v>1141</v>
      </c>
      <c r="AW177" s="7" t="s">
        <v>1140</v>
      </c>
      <c r="AX177" s="7" t="s">
        <v>1165</v>
      </c>
      <c r="AY177" s="7" t="s">
        <v>1165</v>
      </c>
      <c r="AZ177" s="7" t="s">
        <v>1131</v>
      </c>
      <c r="BA177" s="7" t="s">
        <v>1131</v>
      </c>
      <c r="BC177" s="7" t="s">
        <v>1138</v>
      </c>
      <c r="BD177" s="7" t="s">
        <v>1195</v>
      </c>
      <c r="BE177" s="7" t="s">
        <v>1131</v>
      </c>
      <c r="BI177" s="7">
        <v>1</v>
      </c>
      <c r="BJ177" s="7">
        <v>1</v>
      </c>
      <c r="BK177" s="7" t="s">
        <v>1131</v>
      </c>
      <c r="BP177" s="7">
        <v>6.0000000000000001E-3</v>
      </c>
      <c r="BQ177" s="8">
        <v>43466</v>
      </c>
      <c r="BR177" s="7">
        <v>6.0000000000000001E-3</v>
      </c>
      <c r="BS177" s="8">
        <v>43466</v>
      </c>
      <c r="BY177" s="7" t="s">
        <v>1131</v>
      </c>
      <c r="CL177" s="7">
        <v>2025</v>
      </c>
      <c r="CM177" s="7">
        <v>121.01</v>
      </c>
      <c r="CN177" s="7">
        <v>132.79</v>
      </c>
      <c r="CO177" s="7">
        <v>94.08</v>
      </c>
      <c r="CP177" s="7">
        <v>174.62</v>
      </c>
      <c r="CR177" s="7">
        <v>2381</v>
      </c>
      <c r="CS177" s="8">
        <v>45772</v>
      </c>
      <c r="CT177" s="7" t="s">
        <v>1131</v>
      </c>
      <c r="CV177" s="7" t="s">
        <v>1158</v>
      </c>
      <c r="CW177" s="7" t="s">
        <v>1136</v>
      </c>
      <c r="CX177" s="7" t="s">
        <v>1131</v>
      </c>
      <c r="CY177" s="7" t="s">
        <v>1136</v>
      </c>
      <c r="CZ177" s="7" t="s">
        <v>1135</v>
      </c>
      <c r="DA177" s="7" t="s">
        <v>1134</v>
      </c>
      <c r="DB177" s="7" t="s">
        <v>1133</v>
      </c>
      <c r="DD177" s="7" t="s">
        <v>1132</v>
      </c>
      <c r="DJ177" s="7" t="s">
        <v>1130</v>
      </c>
      <c r="DK177" s="7" t="s">
        <v>1129</v>
      </c>
    </row>
    <row r="178" spans="1:115" x14ac:dyDescent="0.25">
      <c r="A178" s="7" t="s">
        <v>1149</v>
      </c>
      <c r="B178" s="7" t="s">
        <v>1778</v>
      </c>
      <c r="C178" s="7" t="s">
        <v>1090</v>
      </c>
      <c r="E178" s="7" t="s">
        <v>1777</v>
      </c>
      <c r="H178" s="7" t="s">
        <v>1145</v>
      </c>
      <c r="K178" s="7" t="s">
        <v>1144</v>
      </c>
      <c r="O178" s="8">
        <v>45041</v>
      </c>
      <c r="Y178" s="7" t="s">
        <v>1143</v>
      </c>
      <c r="AD178" s="7" t="s">
        <v>1131</v>
      </c>
      <c r="AE178" s="7" t="s">
        <v>1136</v>
      </c>
      <c r="AG178" s="7" t="s">
        <v>1131</v>
      </c>
      <c r="AH178" s="7" t="s">
        <v>1131</v>
      </c>
      <c r="AI178" s="7" t="s">
        <v>1131</v>
      </c>
      <c r="AJ178" s="7" t="s">
        <v>1136</v>
      </c>
      <c r="AP178" s="7" t="s">
        <v>1131</v>
      </c>
      <c r="AS178" s="7" t="s">
        <v>1142</v>
      </c>
      <c r="AT178" s="7" t="s">
        <v>1131</v>
      </c>
      <c r="AU178" s="7" t="s">
        <v>1141</v>
      </c>
      <c r="AW178" s="7" t="s">
        <v>1140</v>
      </c>
      <c r="AX178" s="7" t="s">
        <v>1191</v>
      </c>
      <c r="AY178" s="7" t="s">
        <v>1191</v>
      </c>
      <c r="AZ178" s="7" t="s">
        <v>1131</v>
      </c>
      <c r="BA178" s="7" t="s">
        <v>1131</v>
      </c>
      <c r="BC178" s="7" t="s">
        <v>1138</v>
      </c>
      <c r="BD178" s="7" t="s">
        <v>1375</v>
      </c>
      <c r="BE178" s="7" t="s">
        <v>1131</v>
      </c>
      <c r="BI178" s="7">
        <v>1</v>
      </c>
      <c r="BJ178" s="7">
        <v>1</v>
      </c>
      <c r="BK178" s="7" t="s">
        <v>1131</v>
      </c>
      <c r="BP178" s="7">
        <v>6.0000000000000001E-3</v>
      </c>
      <c r="BQ178" s="8">
        <v>43466</v>
      </c>
      <c r="BR178" s="7">
        <v>6.0000000000000001E-3</v>
      </c>
      <c r="BS178" s="8">
        <v>43466</v>
      </c>
      <c r="BY178" s="7" t="s">
        <v>1131</v>
      </c>
      <c r="CL178" s="7">
        <v>2025</v>
      </c>
      <c r="CM178" s="7">
        <v>114.57</v>
      </c>
      <c r="CR178" s="7">
        <v>175.36</v>
      </c>
      <c r="CS178" s="8">
        <v>45772</v>
      </c>
      <c r="CT178" s="7" t="s">
        <v>1131</v>
      </c>
      <c r="CW178" s="7" t="s">
        <v>1136</v>
      </c>
      <c r="CX178" s="7" t="s">
        <v>1131</v>
      </c>
      <c r="CY178" s="7" t="s">
        <v>1131</v>
      </c>
      <c r="CZ178" s="7" t="s">
        <v>1135</v>
      </c>
      <c r="DA178" s="7" t="s">
        <v>1134</v>
      </c>
      <c r="DB178" s="7" t="s">
        <v>1133</v>
      </c>
      <c r="DD178" s="7" t="s">
        <v>1132</v>
      </c>
      <c r="DJ178" s="7" t="s">
        <v>1130</v>
      </c>
      <c r="DK178" s="7" t="s">
        <v>1129</v>
      </c>
    </row>
    <row r="179" spans="1:115" x14ac:dyDescent="0.25">
      <c r="A179" s="7" t="s">
        <v>1149</v>
      </c>
      <c r="B179" s="7" t="s">
        <v>1776</v>
      </c>
      <c r="C179" s="7" t="s">
        <v>1091</v>
      </c>
      <c r="E179" s="7" t="s">
        <v>1775</v>
      </c>
      <c r="H179" s="7" t="s">
        <v>1145</v>
      </c>
      <c r="K179" s="7" t="s">
        <v>1144</v>
      </c>
      <c r="O179" s="8">
        <v>45531</v>
      </c>
      <c r="Y179" s="7" t="s">
        <v>1143</v>
      </c>
      <c r="AD179" s="7" t="s">
        <v>1131</v>
      </c>
      <c r="AE179" s="7" t="s">
        <v>1131</v>
      </c>
      <c r="AG179" s="7" t="s">
        <v>1131</v>
      </c>
      <c r="AH179" s="7" t="s">
        <v>1131</v>
      </c>
      <c r="AI179" s="7" t="s">
        <v>1131</v>
      </c>
      <c r="AJ179" s="7" t="s">
        <v>1136</v>
      </c>
      <c r="AP179" s="7" t="s">
        <v>1131</v>
      </c>
      <c r="AS179" s="7" t="s">
        <v>1142</v>
      </c>
      <c r="AT179" s="7" t="s">
        <v>1131</v>
      </c>
      <c r="AU179" s="7" t="s">
        <v>1141</v>
      </c>
      <c r="AW179" s="7" t="s">
        <v>1140</v>
      </c>
      <c r="AX179" s="7" t="s">
        <v>1139</v>
      </c>
      <c r="AY179" s="7" t="s">
        <v>1139</v>
      </c>
      <c r="AZ179" s="7" t="s">
        <v>1131</v>
      </c>
      <c r="BA179" s="7" t="s">
        <v>1131</v>
      </c>
      <c r="BC179" s="7" t="s">
        <v>1138</v>
      </c>
      <c r="BD179" s="7" t="s">
        <v>1774</v>
      </c>
      <c r="BE179" s="7" t="s">
        <v>1131</v>
      </c>
      <c r="BI179" s="7">
        <v>1</v>
      </c>
      <c r="BJ179" s="7">
        <v>1</v>
      </c>
      <c r="BK179" s="7" t="s">
        <v>1131</v>
      </c>
      <c r="BP179" s="7">
        <v>6.0000000000000001E-3</v>
      </c>
      <c r="BQ179" s="8">
        <v>45531</v>
      </c>
      <c r="BR179" s="7">
        <v>6.0000000000000001E-3</v>
      </c>
      <c r="BS179" s="8">
        <v>45531</v>
      </c>
      <c r="BY179" s="7" t="s">
        <v>1131</v>
      </c>
      <c r="CL179" s="7">
        <v>2025</v>
      </c>
      <c r="CR179" s="7">
        <v>204.64</v>
      </c>
      <c r="CS179" s="8">
        <v>45772</v>
      </c>
      <c r="CT179" s="7" t="s">
        <v>1131</v>
      </c>
      <c r="CW179" s="7" t="s">
        <v>1136</v>
      </c>
      <c r="CX179" s="7" t="s">
        <v>1131</v>
      </c>
      <c r="CY179" s="7" t="s">
        <v>1136</v>
      </c>
      <c r="CZ179" s="7" t="s">
        <v>1135</v>
      </c>
      <c r="DA179" s="7" t="s">
        <v>1134</v>
      </c>
      <c r="DB179" s="7" t="s">
        <v>1327</v>
      </c>
      <c r="DC179" s="7" t="s">
        <v>1131</v>
      </c>
      <c r="DD179" s="7" t="s">
        <v>1132</v>
      </c>
      <c r="DF179" s="7" t="s">
        <v>1131</v>
      </c>
      <c r="DJ179" s="7" t="s">
        <v>1130</v>
      </c>
      <c r="DK179" s="7" t="s">
        <v>1129</v>
      </c>
    </row>
    <row r="180" spans="1:115" x14ac:dyDescent="0.25">
      <c r="A180" s="7" t="s">
        <v>1149</v>
      </c>
      <c r="B180" s="7" t="s">
        <v>1773</v>
      </c>
      <c r="C180" s="7" t="s">
        <v>997</v>
      </c>
      <c r="E180" s="7" t="s">
        <v>1772</v>
      </c>
      <c r="H180" s="7" t="s">
        <v>1145</v>
      </c>
      <c r="K180" s="7" t="s">
        <v>1144</v>
      </c>
      <c r="O180" s="8">
        <v>42573</v>
      </c>
      <c r="Y180" s="7" t="s">
        <v>1166</v>
      </c>
      <c r="AD180" s="7" t="s">
        <v>1131</v>
      </c>
      <c r="AE180" s="7" t="s">
        <v>1131</v>
      </c>
      <c r="AG180" s="7" t="s">
        <v>1131</v>
      </c>
      <c r="AH180" s="7" t="s">
        <v>1131</v>
      </c>
      <c r="AI180" s="7" t="s">
        <v>1131</v>
      </c>
      <c r="AJ180" s="7" t="s">
        <v>1136</v>
      </c>
      <c r="AP180" s="7" t="s">
        <v>1131</v>
      </c>
      <c r="AS180" s="7" t="s">
        <v>1142</v>
      </c>
      <c r="AT180" s="7" t="s">
        <v>1131</v>
      </c>
      <c r="AU180" s="7" t="s">
        <v>1141</v>
      </c>
      <c r="AW180" s="7" t="s">
        <v>1140</v>
      </c>
      <c r="AX180" s="7" t="s">
        <v>1176</v>
      </c>
      <c r="AY180" s="7" t="s">
        <v>1176</v>
      </c>
      <c r="AZ180" s="7" t="s">
        <v>1131</v>
      </c>
      <c r="BA180" s="7" t="s">
        <v>1131</v>
      </c>
      <c r="BC180" s="7" t="s">
        <v>1138</v>
      </c>
      <c r="BD180" s="7" t="s">
        <v>1195</v>
      </c>
      <c r="BE180" s="7" t="s">
        <v>1131</v>
      </c>
      <c r="BI180" s="7">
        <v>1</v>
      </c>
      <c r="BJ180" s="7">
        <v>1</v>
      </c>
      <c r="BK180" s="7" t="s">
        <v>1131</v>
      </c>
      <c r="BP180" s="7">
        <v>6.0000000000000001E-3</v>
      </c>
      <c r="BQ180" s="8">
        <v>43466</v>
      </c>
      <c r="BR180" s="7">
        <v>6.0000000000000001E-3</v>
      </c>
      <c r="BS180" s="8">
        <v>43466</v>
      </c>
      <c r="BY180" s="7" t="s">
        <v>1131</v>
      </c>
      <c r="CL180" s="7">
        <v>2025</v>
      </c>
      <c r="CM180" s="7">
        <v>111.83</v>
      </c>
      <c r="CN180" s="7">
        <v>118.79</v>
      </c>
      <c r="CO180" s="7">
        <v>93.06</v>
      </c>
      <c r="CP180" s="7">
        <v>160.21</v>
      </c>
      <c r="CR180" s="7">
        <v>16.876000000000001</v>
      </c>
      <c r="CS180" s="8">
        <v>45772</v>
      </c>
      <c r="CT180" s="7" t="s">
        <v>1131</v>
      </c>
      <c r="CV180" s="7" t="s">
        <v>1158</v>
      </c>
      <c r="CW180" s="7" t="s">
        <v>1136</v>
      </c>
      <c r="CX180" s="7" t="s">
        <v>1131</v>
      </c>
      <c r="CY180" s="7" t="s">
        <v>1136</v>
      </c>
      <c r="CZ180" s="7" t="s">
        <v>1135</v>
      </c>
      <c r="DA180" s="7" t="s">
        <v>1134</v>
      </c>
      <c r="DB180" s="7" t="s">
        <v>1133</v>
      </c>
      <c r="DD180" s="7" t="s">
        <v>1132</v>
      </c>
      <c r="DJ180" s="7" t="s">
        <v>1130</v>
      </c>
      <c r="DK180" s="7" t="s">
        <v>1129</v>
      </c>
    </row>
    <row r="181" spans="1:115" x14ac:dyDescent="0.25">
      <c r="A181" s="7" t="s">
        <v>1149</v>
      </c>
      <c r="B181" s="7" t="s">
        <v>1771</v>
      </c>
      <c r="C181" s="7" t="s">
        <v>1770</v>
      </c>
      <c r="E181" s="7" t="s">
        <v>1769</v>
      </c>
      <c r="H181" s="7" t="s">
        <v>1145</v>
      </c>
      <c r="K181" s="7" t="s">
        <v>1144</v>
      </c>
      <c r="O181" s="8">
        <v>42156</v>
      </c>
      <c r="R181" s="8">
        <v>42573</v>
      </c>
      <c r="V181" s="8">
        <v>42572</v>
      </c>
      <c r="W181" s="7" t="s">
        <v>1768</v>
      </c>
      <c r="Y181" s="7" t="s">
        <v>1166</v>
      </c>
      <c r="AD181" s="7" t="s">
        <v>1131</v>
      </c>
      <c r="AE181" s="7" t="s">
        <v>1131</v>
      </c>
      <c r="AG181" s="7" t="s">
        <v>1131</v>
      </c>
      <c r="AH181" s="7" t="s">
        <v>1131</v>
      </c>
      <c r="AI181" s="7" t="s">
        <v>1131</v>
      </c>
      <c r="AJ181" s="7" t="s">
        <v>1131</v>
      </c>
      <c r="AP181" s="7" t="s">
        <v>1131</v>
      </c>
      <c r="AS181" s="7" t="s">
        <v>1142</v>
      </c>
      <c r="AT181" s="7" t="s">
        <v>1131</v>
      </c>
      <c r="AU181" s="7" t="s">
        <v>1141</v>
      </c>
      <c r="AW181" s="7" t="s">
        <v>1161</v>
      </c>
      <c r="AX181" s="7" t="s">
        <v>1176</v>
      </c>
      <c r="AY181" s="7" t="s">
        <v>1176</v>
      </c>
      <c r="AZ181" s="7" t="s">
        <v>1131</v>
      </c>
      <c r="BA181" s="7" t="s">
        <v>1131</v>
      </c>
      <c r="BC181" s="7" t="s">
        <v>1138</v>
      </c>
      <c r="BD181" s="7" t="s">
        <v>1238</v>
      </c>
      <c r="BE181" s="7" t="s">
        <v>1131</v>
      </c>
      <c r="BI181" s="7">
        <v>1</v>
      </c>
      <c r="BJ181" s="7">
        <v>1</v>
      </c>
      <c r="BK181" s="7" t="s">
        <v>1131</v>
      </c>
      <c r="BP181" s="7">
        <v>6.0000000000000001E-3</v>
      </c>
      <c r="BQ181" s="8">
        <v>43466</v>
      </c>
      <c r="BR181" s="7">
        <v>6.0000000000000001E-3</v>
      </c>
      <c r="BS181" s="8">
        <v>43466</v>
      </c>
      <c r="BY181" s="7" t="s">
        <v>1131</v>
      </c>
      <c r="CL181" s="7">
        <v>2025</v>
      </c>
      <c r="CR181" s="7">
        <v>10.07</v>
      </c>
      <c r="CS181" s="8">
        <v>42572</v>
      </c>
      <c r="CT181" s="7" t="s">
        <v>1131</v>
      </c>
      <c r="CV181" s="7" t="s">
        <v>1158</v>
      </c>
      <c r="CW181" s="7" t="s">
        <v>1131</v>
      </c>
      <c r="CX181" s="7" t="s">
        <v>1131</v>
      </c>
      <c r="CZ181" s="7" t="s">
        <v>1135</v>
      </c>
      <c r="DA181" s="7" t="s">
        <v>1134</v>
      </c>
      <c r="DJ181" s="7" t="s">
        <v>1130</v>
      </c>
      <c r="DK181" s="7" t="s">
        <v>1129</v>
      </c>
    </row>
    <row r="182" spans="1:115" x14ac:dyDescent="0.25">
      <c r="A182" s="7" t="s">
        <v>1149</v>
      </c>
      <c r="B182" s="7" t="s">
        <v>1767</v>
      </c>
      <c r="C182" s="7" t="s">
        <v>1766</v>
      </c>
      <c r="E182" s="7" t="s">
        <v>1765</v>
      </c>
      <c r="H182" s="7" t="s">
        <v>1145</v>
      </c>
      <c r="K182" s="7" t="s">
        <v>1144</v>
      </c>
      <c r="O182" s="8">
        <v>43132</v>
      </c>
      <c r="Y182" s="7" t="s">
        <v>1166</v>
      </c>
      <c r="AD182" s="7" t="s">
        <v>1131</v>
      </c>
      <c r="AE182" s="7" t="s">
        <v>1131</v>
      </c>
      <c r="AG182" s="7" t="s">
        <v>1131</v>
      </c>
      <c r="AH182" s="7" t="s">
        <v>1131</v>
      </c>
      <c r="AI182" s="7" t="s">
        <v>1131</v>
      </c>
      <c r="AJ182" s="7" t="s">
        <v>1136</v>
      </c>
      <c r="AP182" s="7" t="s">
        <v>1131</v>
      </c>
      <c r="AT182" s="7" t="s">
        <v>1131</v>
      </c>
      <c r="AU182" s="7" t="s">
        <v>1141</v>
      </c>
      <c r="AW182" s="7" t="s">
        <v>1140</v>
      </c>
      <c r="AX182" s="7" t="s">
        <v>1165</v>
      </c>
      <c r="AY182" s="7" t="s">
        <v>1165</v>
      </c>
      <c r="AZ182" s="7" t="s">
        <v>1131</v>
      </c>
      <c r="BA182" s="7" t="s">
        <v>1131</v>
      </c>
      <c r="BC182" s="7" t="s">
        <v>1138</v>
      </c>
      <c r="BE182" s="7" t="s">
        <v>1131</v>
      </c>
      <c r="BI182" s="7">
        <v>1</v>
      </c>
      <c r="BJ182" s="7">
        <v>1</v>
      </c>
      <c r="BK182" s="7" t="s">
        <v>1131</v>
      </c>
      <c r="BP182" s="7">
        <v>6.0000000000000001E-3</v>
      </c>
      <c r="BQ182" s="8">
        <v>43466</v>
      </c>
      <c r="BR182" s="7">
        <v>6.0000000000000001E-3</v>
      </c>
      <c r="BS182" s="8">
        <v>43466</v>
      </c>
      <c r="BY182" s="7" t="s">
        <v>1136</v>
      </c>
      <c r="BZ182" s="7" t="s">
        <v>1422</v>
      </c>
      <c r="CL182" s="7">
        <v>2025</v>
      </c>
      <c r="CM182" s="7">
        <v>102.6</v>
      </c>
      <c r="CN182" s="7">
        <v>107.36</v>
      </c>
      <c r="CO182" s="7">
        <v>124.84</v>
      </c>
      <c r="CP182" s="7">
        <v>118.56</v>
      </c>
      <c r="CR182" s="7">
        <v>97.7</v>
      </c>
      <c r="CS182" s="8">
        <v>45772</v>
      </c>
      <c r="CT182" s="7" t="s">
        <v>1131</v>
      </c>
      <c r="CV182" s="7" t="s">
        <v>1158</v>
      </c>
      <c r="CW182" s="7" t="s">
        <v>1136</v>
      </c>
      <c r="CX182" s="7" t="s">
        <v>1131</v>
      </c>
      <c r="CY182" s="7" t="s">
        <v>1131</v>
      </c>
      <c r="CZ182" s="7" t="s">
        <v>1135</v>
      </c>
      <c r="DA182" s="7" t="s">
        <v>1134</v>
      </c>
      <c r="DB182" s="7" t="s">
        <v>1133</v>
      </c>
      <c r="DD182" s="7" t="s">
        <v>1132</v>
      </c>
      <c r="DJ182" s="7" t="s">
        <v>1130</v>
      </c>
      <c r="DK182" s="7" t="s">
        <v>1129</v>
      </c>
    </row>
    <row r="183" spans="1:115" x14ac:dyDescent="0.25">
      <c r="A183" s="7" t="s">
        <v>1149</v>
      </c>
      <c r="B183" s="7" t="s">
        <v>1764</v>
      </c>
      <c r="C183" s="7" t="s">
        <v>985</v>
      </c>
      <c r="E183" s="7" t="s">
        <v>1763</v>
      </c>
      <c r="H183" s="7" t="s">
        <v>1145</v>
      </c>
      <c r="K183" s="7" t="s">
        <v>1144</v>
      </c>
      <c r="O183" s="8">
        <v>42156</v>
      </c>
      <c r="Y183" s="7" t="s">
        <v>1166</v>
      </c>
      <c r="AD183" s="7" t="s">
        <v>1131</v>
      </c>
      <c r="AE183" s="7" t="s">
        <v>1131</v>
      </c>
      <c r="AG183" s="7" t="s">
        <v>1131</v>
      </c>
      <c r="AH183" s="7" t="s">
        <v>1131</v>
      </c>
      <c r="AI183" s="7" t="s">
        <v>1131</v>
      </c>
      <c r="AJ183" s="7" t="s">
        <v>1136</v>
      </c>
      <c r="AP183" s="7" t="s">
        <v>1131</v>
      </c>
      <c r="AS183" s="7" t="s">
        <v>1142</v>
      </c>
      <c r="AT183" s="7" t="s">
        <v>1131</v>
      </c>
      <c r="AU183" s="7" t="s">
        <v>1141</v>
      </c>
      <c r="AW183" s="7" t="s">
        <v>1140</v>
      </c>
      <c r="AX183" s="7" t="s">
        <v>1316</v>
      </c>
      <c r="AY183" s="7" t="s">
        <v>1316</v>
      </c>
      <c r="AZ183" s="7" t="s">
        <v>1131</v>
      </c>
      <c r="BA183" s="7" t="s">
        <v>1131</v>
      </c>
      <c r="BC183" s="7" t="s">
        <v>1138</v>
      </c>
      <c r="BD183" s="7" t="s">
        <v>1195</v>
      </c>
      <c r="BE183" s="7" t="s">
        <v>1131</v>
      </c>
      <c r="BI183" s="7">
        <v>1</v>
      </c>
      <c r="BJ183" s="7">
        <v>1</v>
      </c>
      <c r="BK183" s="7" t="s">
        <v>1131</v>
      </c>
      <c r="BP183" s="7">
        <v>6.0000000000000001E-3</v>
      </c>
      <c r="BQ183" s="8">
        <v>43466</v>
      </c>
      <c r="BR183" s="7">
        <v>6.0000000000000001E-3</v>
      </c>
      <c r="BS183" s="8">
        <v>43466</v>
      </c>
      <c r="BY183" s="7" t="s">
        <v>1131</v>
      </c>
      <c r="CL183" s="7">
        <v>2025</v>
      </c>
      <c r="CM183" s="7">
        <v>112.05</v>
      </c>
      <c r="CN183" s="7">
        <v>108.6</v>
      </c>
      <c r="CO183" s="7">
        <v>105</v>
      </c>
      <c r="CP183" s="7">
        <v>88.97</v>
      </c>
      <c r="CR183" s="7">
        <v>15.455</v>
      </c>
      <c r="CS183" s="8">
        <v>45772</v>
      </c>
      <c r="CT183" s="7" t="s">
        <v>1131</v>
      </c>
      <c r="CV183" s="7" t="s">
        <v>1158</v>
      </c>
      <c r="CW183" s="7" t="s">
        <v>1136</v>
      </c>
      <c r="CX183" s="7" t="s">
        <v>1131</v>
      </c>
      <c r="CY183" s="7" t="s">
        <v>1136</v>
      </c>
      <c r="CZ183" s="7" t="s">
        <v>1135</v>
      </c>
      <c r="DA183" s="7" t="s">
        <v>1134</v>
      </c>
      <c r="DB183" s="7" t="s">
        <v>1133</v>
      </c>
      <c r="DD183" s="7" t="s">
        <v>1132</v>
      </c>
      <c r="DJ183" s="7" t="s">
        <v>1130</v>
      </c>
      <c r="DK183" s="7" t="s">
        <v>1129</v>
      </c>
    </row>
    <row r="184" spans="1:115" x14ac:dyDescent="0.25">
      <c r="A184" s="7" t="s">
        <v>1149</v>
      </c>
      <c r="B184" s="7" t="s">
        <v>1762</v>
      </c>
      <c r="C184" s="7" t="s">
        <v>1761</v>
      </c>
      <c r="E184" s="7" t="s">
        <v>1760</v>
      </c>
      <c r="H184" s="7" t="s">
        <v>1145</v>
      </c>
      <c r="K184" s="7" t="s">
        <v>1144</v>
      </c>
      <c r="O184" s="8">
        <v>42829</v>
      </c>
      <c r="R184" s="8">
        <v>43899</v>
      </c>
      <c r="T184" s="8">
        <v>43833</v>
      </c>
      <c r="Y184" s="7" t="s">
        <v>1166</v>
      </c>
      <c r="AD184" s="7" t="s">
        <v>1131</v>
      </c>
      <c r="AE184" s="7" t="s">
        <v>1131</v>
      </c>
      <c r="AG184" s="7" t="s">
        <v>1131</v>
      </c>
      <c r="AH184" s="7" t="s">
        <v>1131</v>
      </c>
      <c r="AI184" s="7" t="s">
        <v>1131</v>
      </c>
      <c r="AJ184" s="7" t="s">
        <v>1136</v>
      </c>
      <c r="AP184" s="7" t="s">
        <v>1131</v>
      </c>
      <c r="AS184" s="7" t="s">
        <v>1142</v>
      </c>
      <c r="AT184" s="7" t="s">
        <v>1131</v>
      </c>
      <c r="AU184" s="7" t="s">
        <v>1141</v>
      </c>
      <c r="AW184" s="7" t="s">
        <v>1140</v>
      </c>
      <c r="AX184" s="7" t="s">
        <v>1165</v>
      </c>
      <c r="AY184" s="7" t="s">
        <v>1165</v>
      </c>
      <c r="AZ184" s="7" t="s">
        <v>1131</v>
      </c>
      <c r="BA184" s="7" t="s">
        <v>1131</v>
      </c>
      <c r="BC184" s="7" t="s">
        <v>1138</v>
      </c>
      <c r="BD184" s="7" t="s">
        <v>1198</v>
      </c>
      <c r="BE184" s="7" t="s">
        <v>1131</v>
      </c>
      <c r="BI184" s="7">
        <v>1</v>
      </c>
      <c r="BJ184" s="7">
        <v>1</v>
      </c>
      <c r="BK184" s="7" t="s">
        <v>1131</v>
      </c>
      <c r="BP184" s="7">
        <v>6.0000000000000001E-3</v>
      </c>
      <c r="BQ184" s="8">
        <v>43466</v>
      </c>
      <c r="BR184" s="7">
        <v>6.0000000000000001E-3</v>
      </c>
      <c r="BS184" s="8">
        <v>43466</v>
      </c>
      <c r="BY184" s="7" t="s">
        <v>1131</v>
      </c>
      <c r="CL184" s="7">
        <v>2025</v>
      </c>
      <c r="CM184" s="7">
        <v>64.66</v>
      </c>
      <c r="CN184" s="7">
        <v>88.32</v>
      </c>
      <c r="CO184" s="7">
        <v>63.77</v>
      </c>
      <c r="CP184" s="7">
        <v>100.32</v>
      </c>
      <c r="CR184" s="7">
        <v>21.08</v>
      </c>
      <c r="CS184" s="8">
        <v>45772</v>
      </c>
      <c r="CT184" s="7" t="s">
        <v>1131</v>
      </c>
      <c r="CV184" s="7" t="s">
        <v>1158</v>
      </c>
      <c r="CW184" s="7" t="s">
        <v>1136</v>
      </c>
      <c r="CX184" s="7" t="s">
        <v>1131</v>
      </c>
      <c r="CY184" s="7" t="s">
        <v>1136</v>
      </c>
      <c r="CZ184" s="7" t="s">
        <v>1135</v>
      </c>
      <c r="DA184" s="7" t="s">
        <v>1134</v>
      </c>
      <c r="DB184" s="7" t="s">
        <v>1133</v>
      </c>
      <c r="DD184" s="7" t="s">
        <v>1132</v>
      </c>
      <c r="DJ184" s="7" t="s">
        <v>1130</v>
      </c>
      <c r="DK184" s="7" t="s">
        <v>1129</v>
      </c>
    </row>
    <row r="185" spans="1:115" x14ac:dyDescent="0.25">
      <c r="A185" s="7" t="s">
        <v>1149</v>
      </c>
      <c r="B185" s="7" t="s">
        <v>1759</v>
      </c>
      <c r="C185" s="7" t="s">
        <v>1758</v>
      </c>
      <c r="E185" s="7" t="s">
        <v>1757</v>
      </c>
      <c r="H185" s="7" t="s">
        <v>1145</v>
      </c>
      <c r="K185" s="7" t="s">
        <v>1144</v>
      </c>
      <c r="O185" s="8">
        <v>42156</v>
      </c>
      <c r="R185" s="8">
        <v>43899</v>
      </c>
      <c r="T185" s="8">
        <v>43833</v>
      </c>
      <c r="V185" s="8">
        <v>44483</v>
      </c>
      <c r="Y185" s="7" t="s">
        <v>1166</v>
      </c>
      <c r="AD185" s="7" t="s">
        <v>1131</v>
      </c>
      <c r="AE185" s="7" t="s">
        <v>1131</v>
      </c>
      <c r="AG185" s="7" t="s">
        <v>1131</v>
      </c>
      <c r="AH185" s="7" t="s">
        <v>1131</v>
      </c>
      <c r="AI185" s="7" t="s">
        <v>1131</v>
      </c>
      <c r="AJ185" s="7" t="s">
        <v>1136</v>
      </c>
      <c r="AP185" s="7" t="s">
        <v>1131</v>
      </c>
      <c r="AS185" s="7" t="s">
        <v>1142</v>
      </c>
      <c r="AT185" s="7" t="s">
        <v>1131</v>
      </c>
      <c r="AU185" s="7" t="s">
        <v>1141</v>
      </c>
      <c r="AW185" s="7" t="s">
        <v>1161</v>
      </c>
      <c r="AX185" s="7" t="s">
        <v>1165</v>
      </c>
      <c r="AY185" s="7" t="s">
        <v>1165</v>
      </c>
      <c r="AZ185" s="7" t="s">
        <v>1131</v>
      </c>
      <c r="BA185" s="7" t="s">
        <v>1131</v>
      </c>
      <c r="BC185" s="7" t="s">
        <v>1138</v>
      </c>
      <c r="BD185" s="7" t="s">
        <v>1164</v>
      </c>
      <c r="BE185" s="7" t="s">
        <v>1131</v>
      </c>
      <c r="BI185" s="7">
        <v>1</v>
      </c>
      <c r="BJ185" s="7">
        <v>1</v>
      </c>
      <c r="BK185" s="7" t="s">
        <v>1131</v>
      </c>
      <c r="BP185" s="7">
        <v>6.0000000000000001E-3</v>
      </c>
      <c r="BQ185" s="8">
        <v>43466</v>
      </c>
      <c r="BR185" s="7">
        <v>6.0000000000000001E-3</v>
      </c>
      <c r="BS185" s="8">
        <v>43466</v>
      </c>
      <c r="BY185" s="7" t="s">
        <v>1131</v>
      </c>
      <c r="CL185" s="7">
        <v>2025</v>
      </c>
      <c r="CR185" s="7">
        <v>182</v>
      </c>
      <c r="CS185" s="8">
        <v>44483</v>
      </c>
      <c r="CT185" s="7" t="s">
        <v>1131</v>
      </c>
      <c r="CV185" s="7" t="s">
        <v>1158</v>
      </c>
      <c r="CW185" s="7" t="s">
        <v>1136</v>
      </c>
      <c r="CX185" s="7" t="s">
        <v>1131</v>
      </c>
      <c r="CZ185" s="7" t="s">
        <v>1135</v>
      </c>
      <c r="DA185" s="7" t="s">
        <v>1134</v>
      </c>
      <c r="DJ185" s="7" t="s">
        <v>1130</v>
      </c>
      <c r="DK185" s="7" t="s">
        <v>1129</v>
      </c>
    </row>
    <row r="186" spans="1:115" x14ac:dyDescent="0.25">
      <c r="A186" s="7" t="s">
        <v>1149</v>
      </c>
      <c r="B186" s="7" t="s">
        <v>1756</v>
      </c>
      <c r="C186" s="7" t="s">
        <v>1012</v>
      </c>
      <c r="E186" s="7" t="s">
        <v>1755</v>
      </c>
      <c r="H186" s="7" t="s">
        <v>1145</v>
      </c>
      <c r="K186" s="7" t="s">
        <v>1144</v>
      </c>
      <c r="O186" s="8">
        <v>42156</v>
      </c>
      <c r="Y186" s="7" t="s">
        <v>1166</v>
      </c>
      <c r="AD186" s="7" t="s">
        <v>1131</v>
      </c>
      <c r="AE186" s="7" t="s">
        <v>1131</v>
      </c>
      <c r="AG186" s="7" t="s">
        <v>1131</v>
      </c>
      <c r="AH186" s="7" t="s">
        <v>1131</v>
      </c>
      <c r="AI186" s="7" t="s">
        <v>1131</v>
      </c>
      <c r="AJ186" s="7" t="s">
        <v>1136</v>
      </c>
      <c r="AP186" s="7" t="s">
        <v>1131</v>
      </c>
      <c r="AS186" s="7" t="s">
        <v>1142</v>
      </c>
      <c r="AT186" s="7" t="s">
        <v>1131</v>
      </c>
      <c r="AU186" s="7" t="s">
        <v>1141</v>
      </c>
      <c r="AW186" s="7" t="s">
        <v>1140</v>
      </c>
      <c r="AX186" s="7" t="s">
        <v>1316</v>
      </c>
      <c r="AY186" s="7" t="s">
        <v>1316</v>
      </c>
      <c r="AZ186" s="7" t="s">
        <v>1131</v>
      </c>
      <c r="BA186" s="7" t="s">
        <v>1131</v>
      </c>
      <c r="BC186" s="7" t="s">
        <v>1138</v>
      </c>
      <c r="BD186" s="7" t="s">
        <v>1195</v>
      </c>
      <c r="BE186" s="7" t="s">
        <v>1131</v>
      </c>
      <c r="BI186" s="7">
        <v>1</v>
      </c>
      <c r="BJ186" s="7">
        <v>1</v>
      </c>
      <c r="BK186" s="7" t="s">
        <v>1131</v>
      </c>
      <c r="BP186" s="7">
        <v>6.0000000000000001E-3</v>
      </c>
      <c r="BQ186" s="8">
        <v>43466</v>
      </c>
      <c r="BR186" s="7">
        <v>6.0000000000000001E-3</v>
      </c>
      <c r="BS186" s="8">
        <v>43466</v>
      </c>
      <c r="BY186" s="7" t="s">
        <v>1131</v>
      </c>
      <c r="CL186" s="7">
        <v>2025</v>
      </c>
      <c r="CM186" s="7">
        <v>125.89</v>
      </c>
      <c r="CN186" s="7">
        <v>158.66999999999999</v>
      </c>
      <c r="CO186" s="7">
        <v>87.1</v>
      </c>
      <c r="CP186" s="7">
        <v>109.56</v>
      </c>
      <c r="CR186" s="7">
        <v>48.7</v>
      </c>
      <c r="CS186" s="8">
        <v>45772</v>
      </c>
      <c r="CT186" s="7" t="s">
        <v>1131</v>
      </c>
      <c r="CV186" s="7" t="s">
        <v>1158</v>
      </c>
      <c r="CW186" s="7" t="s">
        <v>1136</v>
      </c>
      <c r="CX186" s="7" t="s">
        <v>1131</v>
      </c>
      <c r="CY186" s="7" t="s">
        <v>1136</v>
      </c>
      <c r="CZ186" s="7" t="s">
        <v>1135</v>
      </c>
      <c r="DA186" s="7" t="s">
        <v>1134</v>
      </c>
      <c r="DB186" s="7" t="s">
        <v>1133</v>
      </c>
      <c r="DD186" s="7" t="s">
        <v>1132</v>
      </c>
      <c r="DJ186" s="7" t="s">
        <v>1130</v>
      </c>
      <c r="DK186" s="7" t="s">
        <v>1129</v>
      </c>
    </row>
    <row r="187" spans="1:115" x14ac:dyDescent="0.25">
      <c r="A187" s="7" t="s">
        <v>1149</v>
      </c>
      <c r="B187" s="7" t="s">
        <v>1754</v>
      </c>
      <c r="C187" s="7" t="s">
        <v>1021</v>
      </c>
      <c r="E187" s="7" t="s">
        <v>1753</v>
      </c>
      <c r="H187" s="7" t="s">
        <v>1145</v>
      </c>
      <c r="K187" s="7" t="s">
        <v>1144</v>
      </c>
      <c r="O187" s="8">
        <v>44637</v>
      </c>
      <c r="Y187" s="7" t="s">
        <v>1166</v>
      </c>
      <c r="AD187" s="7" t="s">
        <v>1131</v>
      </c>
      <c r="AE187" s="7" t="s">
        <v>1131</v>
      </c>
      <c r="AG187" s="7" t="s">
        <v>1131</v>
      </c>
      <c r="AH187" s="7" t="s">
        <v>1131</v>
      </c>
      <c r="AI187" s="7" t="s">
        <v>1131</v>
      </c>
      <c r="AJ187" s="7" t="s">
        <v>1136</v>
      </c>
      <c r="AP187" s="7" t="s">
        <v>1131</v>
      </c>
      <c r="AS187" s="7" t="s">
        <v>1142</v>
      </c>
      <c r="AT187" s="7" t="s">
        <v>1131</v>
      </c>
      <c r="AU187" s="7" t="s">
        <v>1141</v>
      </c>
      <c r="AW187" s="7" t="s">
        <v>1140</v>
      </c>
      <c r="AX187" s="7" t="s">
        <v>1215</v>
      </c>
      <c r="AY187" s="7" t="s">
        <v>1215</v>
      </c>
      <c r="AZ187" s="7" t="s">
        <v>1131</v>
      </c>
      <c r="BA187" s="7" t="s">
        <v>1131</v>
      </c>
      <c r="BC187" s="7" t="s">
        <v>1138</v>
      </c>
      <c r="BD187" s="7" t="s">
        <v>1752</v>
      </c>
      <c r="BE187" s="7" t="s">
        <v>1131</v>
      </c>
      <c r="BI187" s="7">
        <v>1</v>
      </c>
      <c r="BJ187" s="7">
        <v>1</v>
      </c>
      <c r="BK187" s="7" t="s">
        <v>1131</v>
      </c>
      <c r="BP187" s="7">
        <v>6.0000000000000001E-3</v>
      </c>
      <c r="BQ187" s="8">
        <v>43466</v>
      </c>
      <c r="BR187" s="7">
        <v>6.0000000000000001E-3</v>
      </c>
      <c r="BS187" s="8">
        <v>43466</v>
      </c>
      <c r="BY187" s="7" t="s">
        <v>1131</v>
      </c>
      <c r="CL187" s="7">
        <v>2025</v>
      </c>
      <c r="CM187" s="7">
        <v>83.07</v>
      </c>
      <c r="CN187" s="7">
        <v>132.96</v>
      </c>
      <c r="CO187" s="7">
        <v>69.75</v>
      </c>
      <c r="CR187" s="7">
        <v>30.13</v>
      </c>
      <c r="CS187" s="8">
        <v>45772</v>
      </c>
      <c r="CT187" s="7" t="s">
        <v>1131</v>
      </c>
      <c r="CW187" s="7" t="s">
        <v>1136</v>
      </c>
      <c r="CX187" s="7" t="s">
        <v>1131</v>
      </c>
      <c r="CY187" s="7" t="s">
        <v>1136</v>
      </c>
      <c r="CZ187" s="7" t="s">
        <v>1135</v>
      </c>
      <c r="DA187" s="7" t="s">
        <v>1134</v>
      </c>
      <c r="DB187" s="7" t="s">
        <v>1133</v>
      </c>
      <c r="DD187" s="7" t="s">
        <v>1132</v>
      </c>
      <c r="DJ187" s="7" t="s">
        <v>1130</v>
      </c>
      <c r="DK187" s="7" t="s">
        <v>1129</v>
      </c>
    </row>
    <row r="188" spans="1:115" x14ac:dyDescent="0.25">
      <c r="A188" s="7" t="s">
        <v>1149</v>
      </c>
      <c r="B188" s="7" t="s">
        <v>1751</v>
      </c>
      <c r="C188" s="7" t="s">
        <v>1750</v>
      </c>
      <c r="E188" s="7" t="s">
        <v>1749</v>
      </c>
      <c r="H188" s="7" t="s">
        <v>1145</v>
      </c>
      <c r="K188" s="7" t="s">
        <v>1144</v>
      </c>
      <c r="O188" s="8">
        <v>42401</v>
      </c>
      <c r="R188" s="8">
        <v>44154</v>
      </c>
      <c r="S188" s="8">
        <v>44154</v>
      </c>
      <c r="T188" s="8">
        <v>44154</v>
      </c>
      <c r="V188" s="8">
        <v>44154</v>
      </c>
      <c r="W188" s="7" t="s">
        <v>1748</v>
      </c>
      <c r="Y188" s="7" t="s">
        <v>1166</v>
      </c>
      <c r="AD188" s="7" t="s">
        <v>1131</v>
      </c>
      <c r="AE188" s="7" t="s">
        <v>1131</v>
      </c>
      <c r="AG188" s="7" t="s">
        <v>1131</v>
      </c>
      <c r="AH188" s="7" t="s">
        <v>1131</v>
      </c>
      <c r="AI188" s="7" t="s">
        <v>1131</v>
      </c>
      <c r="AJ188" s="7" t="s">
        <v>1136</v>
      </c>
      <c r="AP188" s="7" t="s">
        <v>1131</v>
      </c>
      <c r="AS188" s="7" t="s">
        <v>1142</v>
      </c>
      <c r="AT188" s="7" t="s">
        <v>1131</v>
      </c>
      <c r="AU188" s="7" t="s">
        <v>1141</v>
      </c>
      <c r="AW188" s="7" t="s">
        <v>1161</v>
      </c>
      <c r="AX188" s="7" t="s">
        <v>1165</v>
      </c>
      <c r="AY188" s="7" t="s">
        <v>1165</v>
      </c>
      <c r="AZ188" s="7" t="s">
        <v>1131</v>
      </c>
      <c r="BA188" s="7" t="s">
        <v>1131</v>
      </c>
      <c r="BC188" s="7" t="s">
        <v>1138</v>
      </c>
      <c r="BD188" s="7" t="s">
        <v>1747</v>
      </c>
      <c r="BE188" s="7" t="s">
        <v>1131</v>
      </c>
      <c r="BK188" s="7" t="s">
        <v>1131</v>
      </c>
      <c r="BP188" s="7">
        <v>6.0000000000000001E-3</v>
      </c>
      <c r="BQ188" s="8">
        <v>43466</v>
      </c>
      <c r="BR188" s="7">
        <v>6.0000000000000001E-3</v>
      </c>
      <c r="BS188" s="8">
        <v>43466</v>
      </c>
      <c r="BY188" s="7" t="s">
        <v>1131</v>
      </c>
      <c r="CL188" s="7">
        <v>2025</v>
      </c>
      <c r="CR188" s="7">
        <v>123.1</v>
      </c>
      <c r="CS188" s="8">
        <v>44154</v>
      </c>
      <c r="CT188" s="7" t="s">
        <v>1131</v>
      </c>
      <c r="CV188" s="7" t="s">
        <v>1158</v>
      </c>
      <c r="CW188" s="7" t="s">
        <v>1136</v>
      </c>
      <c r="CX188" s="7" t="s">
        <v>1131</v>
      </c>
      <c r="CZ188" s="7" t="s">
        <v>1135</v>
      </c>
      <c r="DA188" s="7" t="s">
        <v>1134</v>
      </c>
      <c r="DJ188" s="7" t="s">
        <v>1130</v>
      </c>
      <c r="DK188" s="7" t="s">
        <v>1129</v>
      </c>
    </row>
    <row r="189" spans="1:115" x14ac:dyDescent="0.25">
      <c r="A189" s="7" t="s">
        <v>1149</v>
      </c>
      <c r="B189" s="7" t="s">
        <v>1746</v>
      </c>
      <c r="C189" s="7" t="s">
        <v>1745</v>
      </c>
      <c r="E189" s="7" t="s">
        <v>1744</v>
      </c>
      <c r="H189" s="7" t="s">
        <v>1145</v>
      </c>
      <c r="K189" s="7" t="s">
        <v>1144</v>
      </c>
      <c r="O189" s="8">
        <v>42401</v>
      </c>
      <c r="Y189" s="7" t="s">
        <v>1166</v>
      </c>
      <c r="AD189" s="7" t="s">
        <v>1131</v>
      </c>
      <c r="AE189" s="7" t="s">
        <v>1131</v>
      </c>
      <c r="AG189" s="7" t="s">
        <v>1131</v>
      </c>
      <c r="AH189" s="7" t="s">
        <v>1131</v>
      </c>
      <c r="AI189" s="7" t="s">
        <v>1131</v>
      </c>
      <c r="AJ189" s="7" t="s">
        <v>1136</v>
      </c>
      <c r="AP189" s="7" t="s">
        <v>1131</v>
      </c>
      <c r="AS189" s="7" t="s">
        <v>1142</v>
      </c>
      <c r="AT189" s="7" t="s">
        <v>1131</v>
      </c>
      <c r="AU189" s="7" t="s">
        <v>1141</v>
      </c>
      <c r="AW189" s="7" t="s">
        <v>1140</v>
      </c>
      <c r="AX189" s="7" t="s">
        <v>1165</v>
      </c>
      <c r="AY189" s="7" t="s">
        <v>1165</v>
      </c>
      <c r="AZ189" s="7" t="s">
        <v>1131</v>
      </c>
      <c r="BA189" s="7" t="s">
        <v>1131</v>
      </c>
      <c r="BC189" s="7" t="s">
        <v>1138</v>
      </c>
      <c r="BD189" s="7" t="s">
        <v>1743</v>
      </c>
      <c r="BE189" s="7" t="s">
        <v>1131</v>
      </c>
      <c r="BK189" s="7" t="s">
        <v>1131</v>
      </c>
      <c r="BP189" s="7">
        <v>6.0000000000000001E-3</v>
      </c>
      <c r="BQ189" s="8">
        <v>43466</v>
      </c>
      <c r="BR189" s="7">
        <v>6.0000000000000001E-3</v>
      </c>
      <c r="BS189" s="8">
        <v>43466</v>
      </c>
      <c r="BY189" s="7" t="s">
        <v>1136</v>
      </c>
      <c r="BZ189" s="7" t="s">
        <v>1742</v>
      </c>
      <c r="CL189" s="7">
        <v>2025</v>
      </c>
      <c r="CM189" s="7">
        <v>73.66</v>
      </c>
      <c r="CN189" s="7">
        <v>79.64</v>
      </c>
      <c r="CO189" s="7">
        <v>73.930000000000007</v>
      </c>
      <c r="CP189" s="7">
        <v>128.61000000000001</v>
      </c>
      <c r="CR189" s="7">
        <v>1.758</v>
      </c>
      <c r="CS189" s="8">
        <v>45772</v>
      </c>
      <c r="CT189" s="7" t="s">
        <v>1131</v>
      </c>
      <c r="CV189" s="7" t="s">
        <v>1158</v>
      </c>
      <c r="CW189" s="7" t="s">
        <v>1136</v>
      </c>
      <c r="CX189" s="7" t="s">
        <v>1131</v>
      </c>
      <c r="CY189" s="7" t="s">
        <v>1131</v>
      </c>
      <c r="CZ189" s="7" t="s">
        <v>1135</v>
      </c>
      <c r="DA189" s="7" t="s">
        <v>1134</v>
      </c>
      <c r="DB189" s="7" t="s">
        <v>1133</v>
      </c>
      <c r="DD189" s="7" t="s">
        <v>1132</v>
      </c>
      <c r="DJ189" s="7" t="s">
        <v>1130</v>
      </c>
      <c r="DK189" s="7" t="s">
        <v>1129</v>
      </c>
    </row>
    <row r="190" spans="1:115" x14ac:dyDescent="0.25">
      <c r="A190" s="7" t="s">
        <v>1149</v>
      </c>
      <c r="B190" s="7" t="s">
        <v>1741</v>
      </c>
      <c r="C190" s="7" t="s">
        <v>1093</v>
      </c>
      <c r="E190" s="7" t="s">
        <v>1740</v>
      </c>
      <c r="H190" s="7" t="s">
        <v>1145</v>
      </c>
      <c r="K190" s="7" t="s">
        <v>1144</v>
      </c>
      <c r="O190" s="8">
        <v>42829</v>
      </c>
      <c r="Y190" s="7" t="s">
        <v>1143</v>
      </c>
      <c r="AD190" s="7" t="s">
        <v>1131</v>
      </c>
      <c r="AE190" s="7" t="s">
        <v>1131</v>
      </c>
      <c r="AG190" s="7" t="s">
        <v>1131</v>
      </c>
      <c r="AH190" s="7" t="s">
        <v>1131</v>
      </c>
      <c r="AI190" s="7" t="s">
        <v>1131</v>
      </c>
      <c r="AJ190" s="7" t="s">
        <v>1136</v>
      </c>
      <c r="AP190" s="7" t="s">
        <v>1131</v>
      </c>
      <c r="AS190" s="7" t="s">
        <v>1142</v>
      </c>
      <c r="AT190" s="7" t="s">
        <v>1131</v>
      </c>
      <c r="AU190" s="7" t="s">
        <v>1141</v>
      </c>
      <c r="AW190" s="7" t="s">
        <v>1140</v>
      </c>
      <c r="AX190" s="7" t="s">
        <v>1191</v>
      </c>
      <c r="AY190" s="7" t="s">
        <v>1191</v>
      </c>
      <c r="AZ190" s="7" t="s">
        <v>1131</v>
      </c>
      <c r="BA190" s="7" t="s">
        <v>1131</v>
      </c>
      <c r="BC190" s="7" t="s">
        <v>1138</v>
      </c>
      <c r="BD190" s="7" t="s">
        <v>1195</v>
      </c>
      <c r="BE190" s="7" t="s">
        <v>1131</v>
      </c>
      <c r="BI190" s="7">
        <v>1</v>
      </c>
      <c r="BJ190" s="7">
        <v>1</v>
      </c>
      <c r="BK190" s="7" t="s">
        <v>1131</v>
      </c>
      <c r="BP190" s="7">
        <v>6.0000000000000001E-3</v>
      </c>
      <c r="BQ190" s="8">
        <v>43466</v>
      </c>
      <c r="BR190" s="7">
        <v>6.0000000000000001E-3</v>
      </c>
      <c r="BS190" s="8">
        <v>43466</v>
      </c>
      <c r="BY190" s="7" t="s">
        <v>1131</v>
      </c>
      <c r="CL190" s="7">
        <v>2025</v>
      </c>
      <c r="CM190" s="7">
        <v>42.44</v>
      </c>
      <c r="CN190" s="7">
        <v>183.54</v>
      </c>
      <c r="CO190" s="7">
        <v>51.32</v>
      </c>
      <c r="CP190" s="7">
        <v>103.37</v>
      </c>
      <c r="CR190" s="7">
        <v>17.649999999999999</v>
      </c>
      <c r="CS190" s="8">
        <v>45772</v>
      </c>
      <c r="CT190" s="7" t="s">
        <v>1131</v>
      </c>
      <c r="CV190" s="7" t="s">
        <v>1158</v>
      </c>
      <c r="CW190" s="7" t="s">
        <v>1136</v>
      </c>
      <c r="CX190" s="7" t="s">
        <v>1131</v>
      </c>
      <c r="CY190" s="7" t="s">
        <v>1136</v>
      </c>
      <c r="CZ190" s="7" t="s">
        <v>1135</v>
      </c>
      <c r="DA190" s="7" t="s">
        <v>1134</v>
      </c>
      <c r="DB190" s="7" t="s">
        <v>1133</v>
      </c>
      <c r="DC190" s="7" t="s">
        <v>1131</v>
      </c>
      <c r="DD190" s="7" t="s">
        <v>1132</v>
      </c>
      <c r="DF190" s="7" t="s">
        <v>1131</v>
      </c>
      <c r="DJ190" s="7" t="s">
        <v>1130</v>
      </c>
      <c r="DK190" s="7" t="s">
        <v>1129</v>
      </c>
    </row>
    <row r="191" spans="1:115" x14ac:dyDescent="0.25">
      <c r="A191" s="7" t="s">
        <v>1149</v>
      </c>
      <c r="B191" s="7" t="s">
        <v>1739</v>
      </c>
      <c r="C191" s="7" t="s">
        <v>1738</v>
      </c>
      <c r="E191" s="7" t="s">
        <v>1737</v>
      </c>
      <c r="H191" s="7" t="s">
        <v>1145</v>
      </c>
      <c r="K191" s="7" t="s">
        <v>1144</v>
      </c>
      <c r="O191" s="8">
        <v>45061</v>
      </c>
      <c r="Y191" s="7" t="s">
        <v>1166</v>
      </c>
      <c r="AD191" s="7" t="s">
        <v>1131</v>
      </c>
      <c r="AE191" s="7" t="s">
        <v>1131</v>
      </c>
      <c r="AG191" s="7" t="s">
        <v>1131</v>
      </c>
      <c r="AH191" s="7" t="s">
        <v>1131</v>
      </c>
      <c r="AI191" s="7" t="s">
        <v>1131</v>
      </c>
      <c r="AJ191" s="7" t="s">
        <v>1136</v>
      </c>
      <c r="AP191" s="7" t="s">
        <v>1131</v>
      </c>
      <c r="AS191" s="7" t="s">
        <v>1142</v>
      </c>
      <c r="AT191" s="7" t="s">
        <v>1131</v>
      </c>
      <c r="AU191" s="7" t="s">
        <v>1141</v>
      </c>
      <c r="AW191" s="7" t="s">
        <v>1140</v>
      </c>
      <c r="AX191" s="7" t="s">
        <v>1165</v>
      </c>
      <c r="AY191" s="7" t="s">
        <v>1165</v>
      </c>
      <c r="AZ191" s="7" t="s">
        <v>1131</v>
      </c>
      <c r="BA191" s="7" t="s">
        <v>1131</v>
      </c>
      <c r="BC191" s="7" t="s">
        <v>1138</v>
      </c>
      <c r="BE191" s="7" t="s">
        <v>1131</v>
      </c>
      <c r="BI191" s="7">
        <v>1</v>
      </c>
      <c r="BJ191" s="7">
        <v>1</v>
      </c>
      <c r="BK191" s="7" t="s">
        <v>1131</v>
      </c>
      <c r="BP191" s="7">
        <v>6.0000000000000001E-3</v>
      </c>
      <c r="BQ191" s="8">
        <v>44683</v>
      </c>
      <c r="BR191" s="7">
        <v>6.0000000000000001E-3</v>
      </c>
      <c r="BS191" s="8">
        <v>44683</v>
      </c>
      <c r="BY191" s="7" t="s">
        <v>1131</v>
      </c>
      <c r="CL191" s="7">
        <v>2025</v>
      </c>
      <c r="CM191" s="7">
        <v>80.95</v>
      </c>
      <c r="CR191" s="7">
        <v>36.494999999999997</v>
      </c>
      <c r="CS191" s="8">
        <v>45772</v>
      </c>
      <c r="CT191" s="7" t="s">
        <v>1131</v>
      </c>
      <c r="CW191" s="7" t="s">
        <v>1136</v>
      </c>
      <c r="CX191" s="7" t="s">
        <v>1131</v>
      </c>
      <c r="CY191" s="7" t="s">
        <v>1131</v>
      </c>
      <c r="CZ191" s="7" t="s">
        <v>1135</v>
      </c>
      <c r="DA191" s="7" t="s">
        <v>1134</v>
      </c>
      <c r="DB191" s="7" t="s">
        <v>1133</v>
      </c>
      <c r="DD191" s="7" t="s">
        <v>1132</v>
      </c>
      <c r="DJ191" s="7" t="s">
        <v>1130</v>
      </c>
      <c r="DK191" s="7" t="s">
        <v>1129</v>
      </c>
    </row>
    <row r="192" spans="1:115" x14ac:dyDescent="0.25">
      <c r="A192" s="7" t="s">
        <v>1149</v>
      </c>
      <c r="B192" s="7" t="s">
        <v>1736</v>
      </c>
      <c r="C192" s="7" t="s">
        <v>998</v>
      </c>
      <c r="E192" s="7" t="s">
        <v>1735</v>
      </c>
      <c r="H192" s="7" t="s">
        <v>1145</v>
      </c>
      <c r="K192" s="7" t="s">
        <v>1144</v>
      </c>
      <c r="O192" s="8">
        <v>42156</v>
      </c>
      <c r="Y192" s="7" t="s">
        <v>1166</v>
      </c>
      <c r="AD192" s="7" t="s">
        <v>1131</v>
      </c>
      <c r="AE192" s="7" t="s">
        <v>1131</v>
      </c>
      <c r="AG192" s="7" t="s">
        <v>1131</v>
      </c>
      <c r="AH192" s="7" t="s">
        <v>1131</v>
      </c>
      <c r="AI192" s="7" t="s">
        <v>1131</v>
      </c>
      <c r="AJ192" s="7" t="s">
        <v>1136</v>
      </c>
      <c r="AP192" s="7" t="s">
        <v>1131</v>
      </c>
      <c r="AS192" s="7" t="s">
        <v>1142</v>
      </c>
      <c r="AT192" s="7" t="s">
        <v>1131</v>
      </c>
      <c r="AU192" s="7" t="s">
        <v>1141</v>
      </c>
      <c r="AW192" s="7" t="s">
        <v>1140</v>
      </c>
      <c r="AX192" s="7" t="s">
        <v>1270</v>
      </c>
      <c r="AY192" s="7" t="s">
        <v>1270</v>
      </c>
      <c r="AZ192" s="7" t="s">
        <v>1131</v>
      </c>
      <c r="BA192" s="7" t="s">
        <v>1131</v>
      </c>
      <c r="BC192" s="7" t="s">
        <v>1138</v>
      </c>
      <c r="BD192" s="7" t="s">
        <v>1195</v>
      </c>
      <c r="BE192" s="7" t="s">
        <v>1131</v>
      </c>
      <c r="BI192" s="7">
        <v>1</v>
      </c>
      <c r="BJ192" s="7">
        <v>1</v>
      </c>
      <c r="BK192" s="7" t="s">
        <v>1131</v>
      </c>
      <c r="BP192" s="7">
        <v>6.0000000000000001E-3</v>
      </c>
      <c r="BQ192" s="8">
        <v>43466</v>
      </c>
      <c r="BR192" s="7">
        <v>6.0000000000000001E-3</v>
      </c>
      <c r="BS192" s="8">
        <v>43466</v>
      </c>
      <c r="BY192" s="7" t="s">
        <v>1131</v>
      </c>
      <c r="CL192" s="7">
        <v>2025</v>
      </c>
      <c r="CM192" s="7">
        <v>146.21</v>
      </c>
      <c r="CN192" s="7">
        <v>126.92</v>
      </c>
      <c r="CO192" s="7">
        <v>91.63</v>
      </c>
      <c r="CP192" s="7">
        <v>118.85</v>
      </c>
      <c r="CR192" s="7">
        <v>4.665</v>
      </c>
      <c r="CS192" s="8">
        <v>45772</v>
      </c>
      <c r="CT192" s="7" t="s">
        <v>1131</v>
      </c>
      <c r="CV192" s="7" t="s">
        <v>1158</v>
      </c>
      <c r="CW192" s="7" t="s">
        <v>1136</v>
      </c>
      <c r="CX192" s="7" t="s">
        <v>1131</v>
      </c>
      <c r="CY192" s="7" t="s">
        <v>1136</v>
      </c>
      <c r="CZ192" s="7" t="s">
        <v>1135</v>
      </c>
      <c r="DA192" s="7" t="s">
        <v>1134</v>
      </c>
      <c r="DB192" s="7" t="s">
        <v>1133</v>
      </c>
      <c r="DD192" s="7" t="s">
        <v>1132</v>
      </c>
      <c r="DJ192" s="7" t="s">
        <v>1130</v>
      </c>
      <c r="DK192" s="7" t="s">
        <v>1129</v>
      </c>
    </row>
    <row r="193" spans="1:115" x14ac:dyDescent="0.25">
      <c r="A193" s="7" t="s">
        <v>1149</v>
      </c>
      <c r="B193" s="7" t="s">
        <v>1734</v>
      </c>
      <c r="C193" s="7" t="s">
        <v>1733</v>
      </c>
      <c r="E193" s="7" t="s">
        <v>1732</v>
      </c>
      <c r="H193" s="7" t="s">
        <v>1145</v>
      </c>
      <c r="K193" s="7" t="s">
        <v>1144</v>
      </c>
      <c r="O193" s="8">
        <v>45531</v>
      </c>
      <c r="Y193" s="7" t="s">
        <v>1143</v>
      </c>
      <c r="AD193" s="7" t="s">
        <v>1131</v>
      </c>
      <c r="AE193" s="7" t="s">
        <v>1131</v>
      </c>
      <c r="AG193" s="7" t="s">
        <v>1131</v>
      </c>
      <c r="AH193" s="7" t="s">
        <v>1131</v>
      </c>
      <c r="AI193" s="7" t="s">
        <v>1131</v>
      </c>
      <c r="AJ193" s="7" t="s">
        <v>1136</v>
      </c>
      <c r="AP193" s="7" t="s">
        <v>1131</v>
      </c>
      <c r="AS193" s="7" t="s">
        <v>1142</v>
      </c>
      <c r="AT193" s="7" t="s">
        <v>1131</v>
      </c>
      <c r="AU193" s="7" t="s">
        <v>1141</v>
      </c>
      <c r="AW193" s="7" t="s">
        <v>1140</v>
      </c>
      <c r="AX193" s="7" t="s">
        <v>1191</v>
      </c>
      <c r="AY193" s="7" t="s">
        <v>1191</v>
      </c>
      <c r="AZ193" s="7" t="s">
        <v>1131</v>
      </c>
      <c r="BA193" s="7" t="s">
        <v>1131</v>
      </c>
      <c r="BC193" s="7" t="s">
        <v>1138</v>
      </c>
      <c r="BE193" s="7" t="s">
        <v>1131</v>
      </c>
      <c r="BI193" s="7">
        <v>1</v>
      </c>
      <c r="BJ193" s="7">
        <v>1</v>
      </c>
      <c r="BK193" s="7" t="s">
        <v>1131</v>
      </c>
      <c r="BP193" s="7">
        <v>6.0000000000000001E-3</v>
      </c>
      <c r="BQ193" s="8">
        <v>45531</v>
      </c>
      <c r="BR193" s="7">
        <v>6.0000000000000001E-3</v>
      </c>
      <c r="BS193" s="8">
        <v>45531</v>
      </c>
      <c r="BY193" s="7" t="s">
        <v>1136</v>
      </c>
      <c r="BZ193" s="7" t="s">
        <v>1294</v>
      </c>
      <c r="CL193" s="7">
        <v>2025</v>
      </c>
      <c r="CR193" s="7">
        <v>453.1</v>
      </c>
      <c r="CS193" s="8">
        <v>45772</v>
      </c>
      <c r="CT193" s="7" t="s">
        <v>1131</v>
      </c>
      <c r="CW193" s="7" t="s">
        <v>1136</v>
      </c>
      <c r="CX193" s="7" t="s">
        <v>1131</v>
      </c>
      <c r="CY193" s="7" t="s">
        <v>1136</v>
      </c>
      <c r="CZ193" s="7" t="s">
        <v>1135</v>
      </c>
      <c r="DA193" s="7" t="s">
        <v>1134</v>
      </c>
      <c r="DB193" s="7" t="s">
        <v>1133</v>
      </c>
      <c r="DC193" s="7" t="s">
        <v>1131</v>
      </c>
      <c r="DD193" s="7" t="s">
        <v>1132</v>
      </c>
      <c r="DF193" s="7" t="s">
        <v>1131</v>
      </c>
      <c r="DJ193" s="7" t="s">
        <v>1130</v>
      </c>
      <c r="DK193" s="7" t="s">
        <v>1129</v>
      </c>
    </row>
    <row r="194" spans="1:115" x14ac:dyDescent="0.25">
      <c r="A194" s="7" t="s">
        <v>1149</v>
      </c>
      <c r="B194" s="7" t="s">
        <v>1731</v>
      </c>
      <c r="C194" s="7" t="s">
        <v>1730</v>
      </c>
      <c r="E194" s="7" t="s">
        <v>1729</v>
      </c>
      <c r="H194" s="7" t="s">
        <v>1145</v>
      </c>
      <c r="K194" s="7" t="s">
        <v>1144</v>
      </c>
      <c r="O194" s="8">
        <v>43040</v>
      </c>
      <c r="Y194" s="7" t="s">
        <v>1166</v>
      </c>
      <c r="AD194" s="7" t="s">
        <v>1131</v>
      </c>
      <c r="AE194" s="7" t="s">
        <v>1131</v>
      </c>
      <c r="AG194" s="7" t="s">
        <v>1131</v>
      </c>
      <c r="AH194" s="7" t="s">
        <v>1131</v>
      </c>
      <c r="AI194" s="7" t="s">
        <v>1131</v>
      </c>
      <c r="AJ194" s="7" t="s">
        <v>1136</v>
      </c>
      <c r="AP194" s="7" t="s">
        <v>1131</v>
      </c>
      <c r="AS194" s="7" t="s">
        <v>1142</v>
      </c>
      <c r="AT194" s="7" t="s">
        <v>1131</v>
      </c>
      <c r="AU194" s="7" t="s">
        <v>1141</v>
      </c>
      <c r="AW194" s="7" t="s">
        <v>1140</v>
      </c>
      <c r="AX194" s="7" t="s">
        <v>1165</v>
      </c>
      <c r="AY194" s="7" t="s">
        <v>1165</v>
      </c>
      <c r="AZ194" s="7" t="s">
        <v>1131</v>
      </c>
      <c r="BA194" s="7" t="s">
        <v>1131</v>
      </c>
      <c r="BC194" s="7" t="s">
        <v>1138</v>
      </c>
      <c r="BE194" s="7" t="s">
        <v>1131</v>
      </c>
      <c r="BI194" s="7">
        <v>1</v>
      </c>
      <c r="BJ194" s="7">
        <v>1</v>
      </c>
      <c r="BK194" s="7" t="s">
        <v>1131</v>
      </c>
      <c r="BP194" s="7">
        <v>6.0000000000000001E-3</v>
      </c>
      <c r="BQ194" s="8">
        <v>43466</v>
      </c>
      <c r="BR194" s="7">
        <v>6.0000000000000001E-3</v>
      </c>
      <c r="BS194" s="8">
        <v>43466</v>
      </c>
      <c r="BY194" s="7" t="s">
        <v>1136</v>
      </c>
      <c r="BZ194" s="7" t="s">
        <v>1150</v>
      </c>
      <c r="CL194" s="7">
        <v>2025</v>
      </c>
      <c r="CM194" s="7">
        <v>83.3</v>
      </c>
      <c r="CN194" s="7">
        <v>102.71</v>
      </c>
      <c r="CO194" s="7">
        <v>80.55</v>
      </c>
      <c r="CP194" s="7">
        <v>118.09</v>
      </c>
      <c r="CR194" s="7">
        <v>15.13</v>
      </c>
      <c r="CS194" s="8">
        <v>45772</v>
      </c>
      <c r="CT194" s="7" t="s">
        <v>1131</v>
      </c>
      <c r="CV194" s="7" t="s">
        <v>1158</v>
      </c>
      <c r="CW194" s="7" t="s">
        <v>1136</v>
      </c>
      <c r="CX194" s="7" t="s">
        <v>1131</v>
      </c>
      <c r="CY194" s="7" t="s">
        <v>1131</v>
      </c>
      <c r="CZ194" s="7" t="s">
        <v>1135</v>
      </c>
      <c r="DA194" s="7" t="s">
        <v>1134</v>
      </c>
      <c r="DB194" s="7" t="s">
        <v>1133</v>
      </c>
      <c r="DD194" s="7" t="s">
        <v>1132</v>
      </c>
      <c r="DJ194" s="7" t="s">
        <v>1130</v>
      </c>
      <c r="DK194" s="7" t="s">
        <v>1129</v>
      </c>
    </row>
    <row r="195" spans="1:115" x14ac:dyDescent="0.25">
      <c r="A195" s="7" t="s">
        <v>1149</v>
      </c>
      <c r="B195" s="7" t="s">
        <v>1728</v>
      </c>
      <c r="C195" s="7" t="s">
        <v>1097</v>
      </c>
      <c r="E195" s="7" t="s">
        <v>1727</v>
      </c>
      <c r="H195" s="7" t="s">
        <v>1145</v>
      </c>
      <c r="K195" s="7" t="s">
        <v>1144</v>
      </c>
      <c r="O195" s="8">
        <v>42829</v>
      </c>
      <c r="Q195" s="8">
        <v>42874</v>
      </c>
      <c r="Y195" s="7" t="s">
        <v>1143</v>
      </c>
      <c r="AD195" s="7" t="s">
        <v>1131</v>
      </c>
      <c r="AE195" s="7" t="s">
        <v>1131</v>
      </c>
      <c r="AG195" s="7" t="s">
        <v>1131</v>
      </c>
      <c r="AH195" s="7" t="s">
        <v>1131</v>
      </c>
      <c r="AI195" s="7" t="s">
        <v>1131</v>
      </c>
      <c r="AJ195" s="7" t="s">
        <v>1136</v>
      </c>
      <c r="AP195" s="7" t="s">
        <v>1131</v>
      </c>
      <c r="AS195" s="7" t="s">
        <v>1142</v>
      </c>
      <c r="AT195" s="7" t="s">
        <v>1131</v>
      </c>
      <c r="AU195" s="7" t="s">
        <v>1141</v>
      </c>
      <c r="AW195" s="7" t="s">
        <v>1140</v>
      </c>
      <c r="AX195" s="7" t="s">
        <v>1139</v>
      </c>
      <c r="AY195" s="7" t="s">
        <v>1139</v>
      </c>
      <c r="AZ195" s="7" t="s">
        <v>1131</v>
      </c>
      <c r="BA195" s="7" t="s">
        <v>1131</v>
      </c>
      <c r="BC195" s="7" t="s">
        <v>1138</v>
      </c>
      <c r="BD195" s="7" t="s">
        <v>1195</v>
      </c>
      <c r="BE195" s="7" t="s">
        <v>1131</v>
      </c>
      <c r="BI195" s="7">
        <v>1</v>
      </c>
      <c r="BJ195" s="7">
        <v>1</v>
      </c>
      <c r="BK195" s="7" t="s">
        <v>1131</v>
      </c>
      <c r="BP195" s="7">
        <v>6.0000000000000001E-3</v>
      </c>
      <c r="BQ195" s="8">
        <v>43466</v>
      </c>
      <c r="BR195" s="7">
        <v>6.0000000000000001E-3</v>
      </c>
      <c r="BS195" s="8">
        <v>43466</v>
      </c>
      <c r="BY195" s="7" t="s">
        <v>1131</v>
      </c>
      <c r="CL195" s="7">
        <v>2025</v>
      </c>
      <c r="CM195" s="7">
        <v>149.88999999999999</v>
      </c>
      <c r="CN195" s="7">
        <v>122.44</v>
      </c>
      <c r="CO195" s="7">
        <v>84.69</v>
      </c>
      <c r="CP195" s="7">
        <v>124.62</v>
      </c>
      <c r="CR195" s="7">
        <v>214.45</v>
      </c>
      <c r="CS195" s="8">
        <v>45772</v>
      </c>
      <c r="CT195" s="7" t="s">
        <v>1131</v>
      </c>
      <c r="CV195" s="7" t="s">
        <v>1158</v>
      </c>
      <c r="CW195" s="7" t="s">
        <v>1136</v>
      </c>
      <c r="CX195" s="7" t="s">
        <v>1131</v>
      </c>
      <c r="CY195" s="7" t="s">
        <v>1136</v>
      </c>
      <c r="CZ195" s="7" t="s">
        <v>1135</v>
      </c>
      <c r="DA195" s="7" t="s">
        <v>1134</v>
      </c>
      <c r="DB195" s="7" t="s">
        <v>1133</v>
      </c>
      <c r="DD195" s="7" t="s">
        <v>1132</v>
      </c>
      <c r="DJ195" s="7" t="s">
        <v>1130</v>
      </c>
      <c r="DK195" s="7" t="s">
        <v>1129</v>
      </c>
    </row>
    <row r="196" spans="1:115" x14ac:dyDescent="0.25">
      <c r="A196" s="7" t="s">
        <v>1149</v>
      </c>
      <c r="B196" s="7" t="s">
        <v>1726</v>
      </c>
      <c r="C196" s="7" t="s">
        <v>1725</v>
      </c>
      <c r="E196" s="7" t="s">
        <v>1724</v>
      </c>
      <c r="H196" s="7" t="s">
        <v>1145</v>
      </c>
      <c r="K196" s="7" t="s">
        <v>1144</v>
      </c>
      <c r="O196" s="8">
        <v>42887</v>
      </c>
      <c r="R196" s="8">
        <v>43864</v>
      </c>
      <c r="S196" s="8">
        <v>43864</v>
      </c>
      <c r="T196" s="8">
        <v>43864</v>
      </c>
      <c r="V196" s="8">
        <v>43864</v>
      </c>
      <c r="W196" s="7" t="s">
        <v>1723</v>
      </c>
      <c r="Y196" s="7" t="s">
        <v>1219</v>
      </c>
      <c r="AD196" s="7" t="s">
        <v>1131</v>
      </c>
      <c r="AE196" s="7" t="s">
        <v>1131</v>
      </c>
      <c r="AG196" s="7" t="s">
        <v>1131</v>
      </c>
      <c r="AH196" s="7" t="s">
        <v>1131</v>
      </c>
      <c r="AI196" s="7" t="s">
        <v>1131</v>
      </c>
      <c r="AJ196" s="7" t="s">
        <v>1136</v>
      </c>
      <c r="AP196" s="7" t="s">
        <v>1131</v>
      </c>
      <c r="AS196" s="7" t="s">
        <v>1142</v>
      </c>
      <c r="AT196" s="7" t="s">
        <v>1131</v>
      </c>
      <c r="AU196" s="7" t="s">
        <v>1141</v>
      </c>
      <c r="AW196" s="7" t="s">
        <v>1161</v>
      </c>
      <c r="AX196" s="7" t="s">
        <v>1218</v>
      </c>
      <c r="AY196" s="7" t="s">
        <v>1218</v>
      </c>
      <c r="AZ196" s="7" t="s">
        <v>1131</v>
      </c>
      <c r="BA196" s="7" t="s">
        <v>1131</v>
      </c>
      <c r="BC196" s="7" t="s">
        <v>1138</v>
      </c>
      <c r="BE196" s="7" t="s">
        <v>1131</v>
      </c>
      <c r="BI196" s="7">
        <v>1</v>
      </c>
      <c r="BJ196" s="7">
        <v>1</v>
      </c>
      <c r="BK196" s="7" t="s">
        <v>1131</v>
      </c>
      <c r="BP196" s="7">
        <v>6.0000000000000001E-3</v>
      </c>
      <c r="BQ196" s="8">
        <v>43466</v>
      </c>
      <c r="BR196" s="7">
        <v>6.0000000000000001E-3</v>
      </c>
      <c r="BS196" s="8">
        <v>43466</v>
      </c>
      <c r="BY196" s="7" t="s">
        <v>1136</v>
      </c>
      <c r="BZ196" s="7" t="s">
        <v>1150</v>
      </c>
      <c r="CL196" s="7">
        <v>2025</v>
      </c>
      <c r="CR196" s="7">
        <v>10.17</v>
      </c>
      <c r="CS196" s="8">
        <v>43864</v>
      </c>
      <c r="CT196" s="7" t="s">
        <v>1131</v>
      </c>
      <c r="CV196" s="7" t="s">
        <v>1158</v>
      </c>
      <c r="CW196" s="7" t="s">
        <v>1136</v>
      </c>
      <c r="CX196" s="7" t="s">
        <v>1131</v>
      </c>
      <c r="CZ196" s="7" t="s">
        <v>1135</v>
      </c>
      <c r="DA196" s="7" t="s">
        <v>1134</v>
      </c>
      <c r="DJ196" s="7" t="s">
        <v>1130</v>
      </c>
      <c r="DK196" s="7" t="s">
        <v>1129</v>
      </c>
    </row>
    <row r="197" spans="1:115" x14ac:dyDescent="0.25">
      <c r="A197" s="7" t="s">
        <v>1149</v>
      </c>
      <c r="B197" s="7" t="s">
        <v>1722</v>
      </c>
      <c r="C197" s="7" t="s">
        <v>1096</v>
      </c>
      <c r="E197" s="7" t="s">
        <v>1721</v>
      </c>
      <c r="H197" s="7" t="s">
        <v>1145</v>
      </c>
      <c r="K197" s="7" t="s">
        <v>1144</v>
      </c>
      <c r="O197" s="8">
        <v>42829</v>
      </c>
      <c r="Y197" s="7" t="s">
        <v>1143</v>
      </c>
      <c r="AD197" s="7" t="s">
        <v>1131</v>
      </c>
      <c r="AE197" s="7" t="s">
        <v>1131</v>
      </c>
      <c r="AG197" s="7" t="s">
        <v>1131</v>
      </c>
      <c r="AH197" s="7" t="s">
        <v>1131</v>
      </c>
      <c r="AI197" s="7" t="s">
        <v>1131</v>
      </c>
      <c r="AJ197" s="7" t="s">
        <v>1136</v>
      </c>
      <c r="AP197" s="7" t="s">
        <v>1131</v>
      </c>
      <c r="AS197" s="7" t="s">
        <v>1142</v>
      </c>
      <c r="AT197" s="7" t="s">
        <v>1131</v>
      </c>
      <c r="AU197" s="7" t="s">
        <v>1141</v>
      </c>
      <c r="AW197" s="7" t="s">
        <v>1140</v>
      </c>
      <c r="AX197" s="7" t="s">
        <v>1139</v>
      </c>
      <c r="AY197" s="7" t="s">
        <v>1139</v>
      </c>
      <c r="AZ197" s="7" t="s">
        <v>1131</v>
      </c>
      <c r="BA197" s="7" t="s">
        <v>1131</v>
      </c>
      <c r="BC197" s="7" t="s">
        <v>1138</v>
      </c>
      <c r="BD197" s="7" t="s">
        <v>1195</v>
      </c>
      <c r="BE197" s="7" t="s">
        <v>1131</v>
      </c>
      <c r="BI197" s="7">
        <v>1</v>
      </c>
      <c r="BJ197" s="7">
        <v>1</v>
      </c>
      <c r="BK197" s="7" t="s">
        <v>1131</v>
      </c>
      <c r="BP197" s="7">
        <v>6.0000000000000001E-3</v>
      </c>
      <c r="BQ197" s="8">
        <v>43466</v>
      </c>
      <c r="BR197" s="7">
        <v>6.0000000000000001E-3</v>
      </c>
      <c r="BS197" s="8">
        <v>43466</v>
      </c>
      <c r="BY197" s="7" t="s">
        <v>1131</v>
      </c>
      <c r="CL197" s="7">
        <v>2025</v>
      </c>
      <c r="CM197" s="7">
        <v>98.14</v>
      </c>
      <c r="CN197" s="7">
        <v>85.65</v>
      </c>
      <c r="CO197" s="7">
        <v>103.26</v>
      </c>
      <c r="CP197" s="7">
        <v>108.7</v>
      </c>
      <c r="CR197" s="7">
        <v>136.11000000000001</v>
      </c>
      <c r="CS197" s="8">
        <v>45772</v>
      </c>
      <c r="CT197" s="7" t="s">
        <v>1131</v>
      </c>
      <c r="CV197" s="7" t="s">
        <v>1158</v>
      </c>
      <c r="CW197" s="7" t="s">
        <v>1136</v>
      </c>
      <c r="CX197" s="7" t="s">
        <v>1131</v>
      </c>
      <c r="CY197" s="7" t="s">
        <v>1136</v>
      </c>
      <c r="CZ197" s="7" t="s">
        <v>1135</v>
      </c>
      <c r="DA197" s="7" t="s">
        <v>1134</v>
      </c>
      <c r="DB197" s="7" t="s">
        <v>1133</v>
      </c>
      <c r="DD197" s="7" t="s">
        <v>1132</v>
      </c>
      <c r="DJ197" s="7" t="s">
        <v>1130</v>
      </c>
      <c r="DK197" s="7" t="s">
        <v>1129</v>
      </c>
    </row>
    <row r="198" spans="1:115" x14ac:dyDescent="0.25">
      <c r="A198" s="7" t="s">
        <v>1149</v>
      </c>
      <c r="B198" s="7" t="s">
        <v>1720</v>
      </c>
      <c r="C198" s="7" t="s">
        <v>1719</v>
      </c>
      <c r="E198" s="7" t="s">
        <v>1718</v>
      </c>
      <c r="H198" s="7" t="s">
        <v>1145</v>
      </c>
      <c r="K198" s="7" t="s">
        <v>1144</v>
      </c>
      <c r="O198" s="8">
        <v>45530</v>
      </c>
      <c r="Y198" s="7" t="s">
        <v>1166</v>
      </c>
      <c r="AD198" s="7" t="s">
        <v>1131</v>
      </c>
      <c r="AE198" s="7" t="s">
        <v>1131</v>
      </c>
      <c r="AG198" s="7" t="s">
        <v>1131</v>
      </c>
      <c r="AH198" s="7" t="s">
        <v>1131</v>
      </c>
      <c r="AI198" s="7" t="s">
        <v>1131</v>
      </c>
      <c r="AJ198" s="7" t="s">
        <v>1136</v>
      </c>
      <c r="AP198" s="7" t="s">
        <v>1131</v>
      </c>
      <c r="AT198" s="7" t="s">
        <v>1131</v>
      </c>
      <c r="AU198" s="7" t="s">
        <v>1141</v>
      </c>
      <c r="AW198" s="7" t="s">
        <v>1140</v>
      </c>
      <c r="AX198" s="7" t="s">
        <v>1383</v>
      </c>
      <c r="AY198" s="7" t="s">
        <v>1383</v>
      </c>
      <c r="AZ198" s="7" t="s">
        <v>1131</v>
      </c>
      <c r="BA198" s="7" t="s">
        <v>1131</v>
      </c>
      <c r="BC198" s="7" t="s">
        <v>1138</v>
      </c>
      <c r="BE198" s="7" t="s">
        <v>1131</v>
      </c>
      <c r="BI198" s="7">
        <v>1</v>
      </c>
      <c r="BJ198" s="7">
        <v>1</v>
      </c>
      <c r="BK198" s="7" t="s">
        <v>1131</v>
      </c>
      <c r="BP198" s="7">
        <v>6.0000000000000001E-3</v>
      </c>
      <c r="BQ198" s="8">
        <v>45530</v>
      </c>
      <c r="BR198" s="7">
        <v>6.0000000000000001E-3</v>
      </c>
      <c r="BS198" s="8">
        <v>45530</v>
      </c>
      <c r="BY198" s="7" t="s">
        <v>1136</v>
      </c>
      <c r="BZ198" s="7" t="s">
        <v>1717</v>
      </c>
      <c r="CL198" s="7">
        <v>2025</v>
      </c>
      <c r="CR198" s="7">
        <v>74.5</v>
      </c>
      <c r="CS198" s="8">
        <v>45772</v>
      </c>
      <c r="CT198" s="7" t="s">
        <v>1131</v>
      </c>
      <c r="CW198" s="7" t="s">
        <v>1131</v>
      </c>
      <c r="CX198" s="7" t="s">
        <v>1131</v>
      </c>
      <c r="CY198" s="7" t="s">
        <v>1136</v>
      </c>
      <c r="CZ198" s="7" t="s">
        <v>1135</v>
      </c>
      <c r="DB198" s="7" t="s">
        <v>1133</v>
      </c>
      <c r="DC198" s="7" t="s">
        <v>1131</v>
      </c>
      <c r="DD198" s="7" t="s">
        <v>1132</v>
      </c>
      <c r="DF198" s="7" t="s">
        <v>1136</v>
      </c>
      <c r="DJ198" s="7" t="s">
        <v>1130</v>
      </c>
      <c r="DK198" s="7" t="s">
        <v>1129</v>
      </c>
    </row>
    <row r="199" spans="1:115" x14ac:dyDescent="0.25">
      <c r="A199" s="7" t="s">
        <v>1149</v>
      </c>
      <c r="B199" s="7" t="s">
        <v>1716</v>
      </c>
      <c r="C199" s="7" t="s">
        <v>1715</v>
      </c>
      <c r="E199" s="7" t="s">
        <v>1714</v>
      </c>
      <c r="H199" s="7" t="s">
        <v>1145</v>
      </c>
      <c r="K199" s="7" t="s">
        <v>1144</v>
      </c>
      <c r="O199" s="8">
        <v>44811</v>
      </c>
      <c r="Y199" s="7" t="s">
        <v>1143</v>
      </c>
      <c r="AD199" s="7" t="s">
        <v>1131</v>
      </c>
      <c r="AE199" s="7" t="s">
        <v>1131</v>
      </c>
      <c r="AG199" s="7" t="s">
        <v>1131</v>
      </c>
      <c r="AH199" s="7" t="s">
        <v>1131</v>
      </c>
      <c r="AI199" s="7" t="s">
        <v>1131</v>
      </c>
      <c r="AJ199" s="7" t="s">
        <v>1136</v>
      </c>
      <c r="AP199" s="7" t="s">
        <v>1131</v>
      </c>
      <c r="AS199" s="7" t="s">
        <v>1142</v>
      </c>
      <c r="AT199" s="7" t="s">
        <v>1131</v>
      </c>
      <c r="AU199" s="7" t="s">
        <v>1141</v>
      </c>
      <c r="AW199" s="7" t="s">
        <v>1140</v>
      </c>
      <c r="AX199" s="7" t="s">
        <v>1139</v>
      </c>
      <c r="AY199" s="7" t="s">
        <v>1139</v>
      </c>
      <c r="AZ199" s="7" t="s">
        <v>1131</v>
      </c>
      <c r="BA199" s="7" t="s">
        <v>1131</v>
      </c>
      <c r="BC199" s="7" t="s">
        <v>1138</v>
      </c>
      <c r="BE199" s="7" t="s">
        <v>1131</v>
      </c>
      <c r="BI199" s="7">
        <v>1</v>
      </c>
      <c r="BJ199" s="7">
        <v>1</v>
      </c>
      <c r="BK199" s="7" t="s">
        <v>1131</v>
      </c>
      <c r="BP199" s="7">
        <v>6.0000000000000001E-3</v>
      </c>
      <c r="BQ199" s="8">
        <v>43466</v>
      </c>
      <c r="BR199" s="7">
        <v>6.0000000000000001E-3</v>
      </c>
      <c r="BS199" s="8">
        <v>43466</v>
      </c>
      <c r="BY199" s="7" t="s">
        <v>1131</v>
      </c>
      <c r="CL199" s="7">
        <v>2025</v>
      </c>
      <c r="CM199" s="7">
        <v>154.03</v>
      </c>
      <c r="CN199" s="7">
        <v>75.760000000000005</v>
      </c>
      <c r="CO199" s="7">
        <v>110.59</v>
      </c>
      <c r="CR199" s="7">
        <v>72.75</v>
      </c>
      <c r="CS199" s="8">
        <v>45772</v>
      </c>
      <c r="CT199" s="7" t="s">
        <v>1131</v>
      </c>
      <c r="CW199" s="7" t="s">
        <v>1136</v>
      </c>
      <c r="CX199" s="7" t="s">
        <v>1131</v>
      </c>
      <c r="CY199" s="7" t="s">
        <v>1131</v>
      </c>
      <c r="CZ199" s="7" t="s">
        <v>1135</v>
      </c>
      <c r="DA199" s="7" t="s">
        <v>1134</v>
      </c>
      <c r="DB199" s="7" t="s">
        <v>1133</v>
      </c>
      <c r="DD199" s="7" t="s">
        <v>1132</v>
      </c>
      <c r="DJ199" s="7" t="s">
        <v>1130</v>
      </c>
      <c r="DK199" s="7" t="s">
        <v>1129</v>
      </c>
    </row>
    <row r="200" spans="1:115" x14ac:dyDescent="0.25">
      <c r="A200" s="7" t="s">
        <v>1149</v>
      </c>
      <c r="B200" s="7" t="s">
        <v>1713</v>
      </c>
      <c r="C200" s="7" t="s">
        <v>1013</v>
      </c>
      <c r="E200" s="7" t="s">
        <v>1712</v>
      </c>
      <c r="H200" s="7" t="s">
        <v>1145</v>
      </c>
      <c r="K200" s="7" t="s">
        <v>1144</v>
      </c>
      <c r="O200" s="8">
        <v>42156</v>
      </c>
      <c r="Y200" s="7" t="s">
        <v>1166</v>
      </c>
      <c r="AD200" s="7" t="s">
        <v>1131</v>
      </c>
      <c r="AE200" s="7" t="s">
        <v>1131</v>
      </c>
      <c r="AG200" s="7" t="s">
        <v>1131</v>
      </c>
      <c r="AH200" s="7" t="s">
        <v>1131</v>
      </c>
      <c r="AI200" s="7" t="s">
        <v>1131</v>
      </c>
      <c r="AJ200" s="7" t="s">
        <v>1136</v>
      </c>
      <c r="AP200" s="7" t="s">
        <v>1131</v>
      </c>
      <c r="AS200" s="7" t="s">
        <v>1142</v>
      </c>
      <c r="AT200" s="7" t="s">
        <v>1131</v>
      </c>
      <c r="AU200" s="7" t="s">
        <v>1141</v>
      </c>
      <c r="AW200" s="7" t="s">
        <v>1140</v>
      </c>
      <c r="AX200" s="7" t="s">
        <v>1165</v>
      </c>
      <c r="AY200" s="7" t="s">
        <v>1165</v>
      </c>
      <c r="AZ200" s="7" t="s">
        <v>1131</v>
      </c>
      <c r="BA200" s="7" t="s">
        <v>1131</v>
      </c>
      <c r="BC200" s="7" t="s">
        <v>1138</v>
      </c>
      <c r="BD200" s="7" t="s">
        <v>1195</v>
      </c>
      <c r="BE200" s="7" t="s">
        <v>1131</v>
      </c>
      <c r="BI200" s="7">
        <v>1</v>
      </c>
      <c r="BJ200" s="7">
        <v>1</v>
      </c>
      <c r="BK200" s="7" t="s">
        <v>1131</v>
      </c>
      <c r="BP200" s="7">
        <v>6.0000000000000001E-3</v>
      </c>
      <c r="BQ200" s="8">
        <v>43466</v>
      </c>
      <c r="BR200" s="7">
        <v>6.0000000000000001E-3</v>
      </c>
      <c r="BS200" s="8">
        <v>43466</v>
      </c>
      <c r="BY200" s="7" t="s">
        <v>1131</v>
      </c>
      <c r="CL200" s="7">
        <v>2025</v>
      </c>
      <c r="CM200" s="7">
        <v>59.71</v>
      </c>
      <c r="CN200" s="7">
        <v>83.91</v>
      </c>
      <c r="CO200" s="7">
        <v>67.27</v>
      </c>
      <c r="CP200" s="7">
        <v>118.93</v>
      </c>
      <c r="CR200" s="7">
        <v>174.5</v>
      </c>
      <c r="CS200" s="8">
        <v>45772</v>
      </c>
      <c r="CT200" s="7" t="s">
        <v>1131</v>
      </c>
      <c r="CV200" s="7" t="s">
        <v>1158</v>
      </c>
      <c r="CW200" s="7" t="s">
        <v>1136</v>
      </c>
      <c r="CX200" s="7" t="s">
        <v>1131</v>
      </c>
      <c r="CY200" s="7" t="s">
        <v>1136</v>
      </c>
      <c r="CZ200" s="7" t="s">
        <v>1135</v>
      </c>
      <c r="DA200" s="7" t="s">
        <v>1134</v>
      </c>
      <c r="DB200" s="7" t="s">
        <v>1133</v>
      </c>
      <c r="DD200" s="7" t="s">
        <v>1132</v>
      </c>
      <c r="DJ200" s="7" t="s">
        <v>1130</v>
      </c>
      <c r="DK200" s="7" t="s">
        <v>1129</v>
      </c>
    </row>
    <row r="201" spans="1:115" x14ac:dyDescent="0.25">
      <c r="A201" s="7" t="s">
        <v>1149</v>
      </c>
      <c r="B201" s="7" t="s">
        <v>1711</v>
      </c>
      <c r="C201" s="7" t="s">
        <v>1003</v>
      </c>
      <c r="E201" s="7" t="s">
        <v>1710</v>
      </c>
      <c r="H201" s="7" t="s">
        <v>1145</v>
      </c>
      <c r="K201" s="7" t="s">
        <v>1144</v>
      </c>
      <c r="O201" s="8">
        <v>42156</v>
      </c>
      <c r="Y201" s="7" t="s">
        <v>1166</v>
      </c>
      <c r="AD201" s="7" t="s">
        <v>1131</v>
      </c>
      <c r="AE201" s="7" t="s">
        <v>1131</v>
      </c>
      <c r="AG201" s="7" t="s">
        <v>1131</v>
      </c>
      <c r="AH201" s="7" t="s">
        <v>1131</v>
      </c>
      <c r="AI201" s="7" t="s">
        <v>1131</v>
      </c>
      <c r="AJ201" s="7" t="s">
        <v>1136</v>
      </c>
      <c r="AP201" s="7" t="s">
        <v>1131</v>
      </c>
      <c r="AS201" s="7" t="s">
        <v>1142</v>
      </c>
      <c r="AT201" s="7" t="s">
        <v>1131</v>
      </c>
      <c r="AU201" s="7" t="s">
        <v>1141</v>
      </c>
      <c r="AW201" s="7" t="s">
        <v>1140</v>
      </c>
      <c r="AX201" s="7" t="s">
        <v>1165</v>
      </c>
      <c r="AY201" s="7" t="s">
        <v>1165</v>
      </c>
      <c r="AZ201" s="7" t="s">
        <v>1131</v>
      </c>
      <c r="BA201" s="7" t="s">
        <v>1131</v>
      </c>
      <c r="BC201" s="7" t="s">
        <v>1138</v>
      </c>
      <c r="BD201" s="7" t="s">
        <v>1195</v>
      </c>
      <c r="BE201" s="7" t="s">
        <v>1131</v>
      </c>
      <c r="BI201" s="7">
        <v>1</v>
      </c>
      <c r="BJ201" s="7">
        <v>1</v>
      </c>
      <c r="BK201" s="7" t="s">
        <v>1131</v>
      </c>
      <c r="BP201" s="7">
        <v>6.0000000000000001E-3</v>
      </c>
      <c r="BQ201" s="8">
        <v>43466</v>
      </c>
      <c r="BR201" s="7">
        <v>6.0000000000000001E-3</v>
      </c>
      <c r="BS201" s="8">
        <v>43466</v>
      </c>
      <c r="BY201" s="7" t="s">
        <v>1131</v>
      </c>
      <c r="CL201" s="7">
        <v>2025</v>
      </c>
      <c r="CM201" s="7">
        <v>112.64</v>
      </c>
      <c r="CN201" s="7">
        <v>114.63</v>
      </c>
      <c r="CO201" s="7">
        <v>103.26</v>
      </c>
      <c r="CP201" s="7">
        <v>113.38</v>
      </c>
      <c r="CR201" s="7">
        <v>31.28</v>
      </c>
      <c r="CS201" s="8">
        <v>45772</v>
      </c>
      <c r="CT201" s="7" t="s">
        <v>1131</v>
      </c>
      <c r="CV201" s="7" t="s">
        <v>1158</v>
      </c>
      <c r="CW201" s="7" t="s">
        <v>1136</v>
      </c>
      <c r="CX201" s="7" t="s">
        <v>1131</v>
      </c>
      <c r="CY201" s="7" t="s">
        <v>1136</v>
      </c>
      <c r="CZ201" s="7" t="s">
        <v>1135</v>
      </c>
      <c r="DA201" s="7" t="s">
        <v>1134</v>
      </c>
      <c r="DB201" s="7" t="s">
        <v>1133</v>
      </c>
      <c r="DD201" s="7" t="s">
        <v>1132</v>
      </c>
      <c r="DJ201" s="7" t="s">
        <v>1130</v>
      </c>
      <c r="DK201" s="7" t="s">
        <v>1129</v>
      </c>
    </row>
    <row r="202" spans="1:115" x14ac:dyDescent="0.25">
      <c r="A202" s="7" t="s">
        <v>1149</v>
      </c>
      <c r="B202" s="7" t="s">
        <v>1709</v>
      </c>
      <c r="C202" s="7" t="s">
        <v>1708</v>
      </c>
      <c r="E202" s="7" t="s">
        <v>1707</v>
      </c>
      <c r="H202" s="7" t="s">
        <v>1145</v>
      </c>
      <c r="K202" s="7" t="s">
        <v>1144</v>
      </c>
      <c r="O202" s="8">
        <v>44378</v>
      </c>
      <c r="R202" s="8">
        <v>45595</v>
      </c>
      <c r="V202" s="8">
        <v>45595</v>
      </c>
      <c r="W202" s="7" t="s">
        <v>1384</v>
      </c>
      <c r="Y202" s="7" t="s">
        <v>1166</v>
      </c>
      <c r="AD202" s="7" t="s">
        <v>1131</v>
      </c>
      <c r="AE202" s="7" t="s">
        <v>1131</v>
      </c>
      <c r="AG202" s="7" t="s">
        <v>1131</v>
      </c>
      <c r="AH202" s="7" t="s">
        <v>1131</v>
      </c>
      <c r="AI202" s="7" t="s">
        <v>1131</v>
      </c>
      <c r="AJ202" s="7" t="s">
        <v>1136</v>
      </c>
      <c r="AP202" s="7" t="s">
        <v>1131</v>
      </c>
      <c r="AS202" s="7" t="s">
        <v>1142</v>
      </c>
      <c r="AT202" s="7" t="s">
        <v>1131</v>
      </c>
      <c r="AU202" s="7" t="s">
        <v>1141</v>
      </c>
      <c r="AW202" s="7" t="s">
        <v>1161</v>
      </c>
      <c r="AX202" s="7" t="s">
        <v>1176</v>
      </c>
      <c r="AY202" s="7" t="s">
        <v>1176</v>
      </c>
      <c r="AZ202" s="7" t="s">
        <v>1131</v>
      </c>
      <c r="BA202" s="7" t="s">
        <v>1131</v>
      </c>
      <c r="BC202" s="7" t="s">
        <v>1138</v>
      </c>
      <c r="BE202" s="7" t="s">
        <v>1131</v>
      </c>
      <c r="BI202" s="7">
        <v>1</v>
      </c>
      <c r="BJ202" s="7">
        <v>1</v>
      </c>
      <c r="BK202" s="7" t="s">
        <v>1131</v>
      </c>
      <c r="BP202" s="7">
        <v>6.0000000000000001E-3</v>
      </c>
      <c r="BQ202" s="8">
        <v>44378</v>
      </c>
      <c r="BR202" s="7">
        <v>6.0000000000000001E-3</v>
      </c>
      <c r="BS202" s="8">
        <v>44378</v>
      </c>
      <c r="BY202" s="7" t="s">
        <v>1136</v>
      </c>
      <c r="BZ202" s="7" t="s">
        <v>1706</v>
      </c>
      <c r="CL202" s="7">
        <v>2025</v>
      </c>
      <c r="CO202" s="7">
        <v>57.73</v>
      </c>
      <c r="CP202" s="7">
        <v>140.63</v>
      </c>
      <c r="CR202" s="7">
        <v>120.96</v>
      </c>
      <c r="CS202" s="8">
        <v>45593</v>
      </c>
      <c r="CT202" s="7" t="s">
        <v>1131</v>
      </c>
      <c r="CW202" s="7" t="s">
        <v>1131</v>
      </c>
      <c r="CX202" s="7" t="s">
        <v>1131</v>
      </c>
      <c r="CY202" s="7" t="s">
        <v>1131</v>
      </c>
      <c r="CZ202" s="7" t="s">
        <v>1135</v>
      </c>
      <c r="DA202" s="7" t="s">
        <v>1134</v>
      </c>
      <c r="DB202" s="7" t="s">
        <v>1133</v>
      </c>
      <c r="DC202" s="7" t="s">
        <v>1131</v>
      </c>
      <c r="DD202" s="7" t="s">
        <v>1132</v>
      </c>
      <c r="DF202" s="7" t="s">
        <v>1131</v>
      </c>
      <c r="DJ202" s="7" t="s">
        <v>1130</v>
      </c>
      <c r="DK202" s="7" t="s">
        <v>1129</v>
      </c>
    </row>
    <row r="203" spans="1:115" x14ac:dyDescent="0.25">
      <c r="A203" s="7" t="s">
        <v>1149</v>
      </c>
      <c r="B203" s="7" t="s">
        <v>1705</v>
      </c>
      <c r="C203" s="7" t="s">
        <v>1704</v>
      </c>
      <c r="E203" s="7" t="s">
        <v>1703</v>
      </c>
      <c r="H203" s="7" t="s">
        <v>1145</v>
      </c>
      <c r="K203" s="7" t="s">
        <v>1144</v>
      </c>
      <c r="O203" s="8">
        <v>44280</v>
      </c>
      <c r="R203" s="8">
        <v>45112</v>
      </c>
      <c r="S203" s="8">
        <v>45112</v>
      </c>
      <c r="T203" s="8">
        <v>45112</v>
      </c>
      <c r="W203" s="7" t="s">
        <v>1461</v>
      </c>
      <c r="Y203" s="7" t="s">
        <v>1166</v>
      </c>
      <c r="AD203" s="7" t="s">
        <v>1131</v>
      </c>
      <c r="AE203" s="7" t="s">
        <v>1131</v>
      </c>
      <c r="AG203" s="7" t="s">
        <v>1131</v>
      </c>
      <c r="AH203" s="7" t="s">
        <v>1131</v>
      </c>
      <c r="AI203" s="7" t="s">
        <v>1131</v>
      </c>
      <c r="AJ203" s="7" t="s">
        <v>1136</v>
      </c>
      <c r="AP203" s="7" t="s">
        <v>1131</v>
      </c>
      <c r="AS203" s="7" t="s">
        <v>1142</v>
      </c>
      <c r="AT203" s="7" t="s">
        <v>1131</v>
      </c>
      <c r="AU203" s="7" t="s">
        <v>1141</v>
      </c>
      <c r="AW203" s="7" t="s">
        <v>1140</v>
      </c>
      <c r="AX203" s="7" t="s">
        <v>1586</v>
      </c>
      <c r="AY203" s="7" t="s">
        <v>1586</v>
      </c>
      <c r="AZ203" s="7" t="s">
        <v>1131</v>
      </c>
      <c r="BA203" s="7" t="s">
        <v>1131</v>
      </c>
      <c r="BC203" s="7" t="s">
        <v>1138</v>
      </c>
      <c r="BD203" s="7" t="s">
        <v>1243</v>
      </c>
      <c r="BE203" s="7" t="s">
        <v>1131</v>
      </c>
      <c r="BK203" s="7" t="s">
        <v>1131</v>
      </c>
      <c r="BP203" s="7">
        <v>6.0000000000000001E-3</v>
      </c>
      <c r="BQ203" s="8">
        <v>44256</v>
      </c>
      <c r="BR203" s="7">
        <v>6.0000000000000001E-3</v>
      </c>
      <c r="BS203" s="8">
        <v>44256</v>
      </c>
      <c r="BY203" s="7" t="s">
        <v>1131</v>
      </c>
      <c r="CL203" s="7">
        <v>2025</v>
      </c>
      <c r="CM203" s="7">
        <v>104.07</v>
      </c>
      <c r="CN203" s="7">
        <v>93.5</v>
      </c>
      <c r="CO203" s="7">
        <v>76.62</v>
      </c>
      <c r="CP203" s="7">
        <v>94.85</v>
      </c>
      <c r="CR203" s="7">
        <v>50.7</v>
      </c>
      <c r="CS203" s="8">
        <v>45772</v>
      </c>
      <c r="CT203" s="7" t="s">
        <v>1131</v>
      </c>
      <c r="CW203" s="7" t="s">
        <v>1131</v>
      </c>
      <c r="CX203" s="7" t="s">
        <v>1131</v>
      </c>
      <c r="CY203" s="7" t="s">
        <v>1136</v>
      </c>
      <c r="CZ203" s="7" t="s">
        <v>1135</v>
      </c>
      <c r="DA203" s="7" t="s">
        <v>1134</v>
      </c>
      <c r="DB203" s="7" t="s">
        <v>1133</v>
      </c>
      <c r="DD203" s="7" t="s">
        <v>1132</v>
      </c>
      <c r="DJ203" s="7" t="s">
        <v>1130</v>
      </c>
      <c r="DK203" s="7" t="s">
        <v>1129</v>
      </c>
    </row>
    <row r="204" spans="1:115" x14ac:dyDescent="0.25">
      <c r="A204" s="7" t="s">
        <v>1149</v>
      </c>
      <c r="B204" s="7" t="s">
        <v>1702</v>
      </c>
      <c r="C204" s="7" t="s">
        <v>1014</v>
      </c>
      <c r="E204" s="7" t="s">
        <v>1701</v>
      </c>
      <c r="H204" s="7" t="s">
        <v>1145</v>
      </c>
      <c r="K204" s="7" t="s">
        <v>1144</v>
      </c>
      <c r="O204" s="8">
        <v>43811</v>
      </c>
      <c r="Y204" s="7" t="s">
        <v>1166</v>
      </c>
      <c r="AD204" s="7" t="s">
        <v>1131</v>
      </c>
      <c r="AE204" s="7" t="s">
        <v>1131</v>
      </c>
      <c r="AG204" s="7" t="s">
        <v>1131</v>
      </c>
      <c r="AH204" s="7" t="s">
        <v>1131</v>
      </c>
      <c r="AI204" s="7" t="s">
        <v>1131</v>
      </c>
      <c r="AJ204" s="7" t="s">
        <v>1136</v>
      </c>
      <c r="AP204" s="7" t="s">
        <v>1131</v>
      </c>
      <c r="AS204" s="7" t="s">
        <v>1142</v>
      </c>
      <c r="AT204" s="7" t="s">
        <v>1131</v>
      </c>
      <c r="AU204" s="7" t="s">
        <v>1141</v>
      </c>
      <c r="AW204" s="7" t="s">
        <v>1140</v>
      </c>
      <c r="AX204" s="7" t="s">
        <v>1176</v>
      </c>
      <c r="AY204" s="7" t="s">
        <v>1176</v>
      </c>
      <c r="AZ204" s="7" t="s">
        <v>1131</v>
      </c>
      <c r="BA204" s="7" t="s">
        <v>1131</v>
      </c>
      <c r="BC204" s="7" t="s">
        <v>1138</v>
      </c>
      <c r="BD204" s="7" t="s">
        <v>1195</v>
      </c>
      <c r="BE204" s="7" t="s">
        <v>1131</v>
      </c>
      <c r="BI204" s="7">
        <v>1</v>
      </c>
      <c r="BJ204" s="7">
        <v>1</v>
      </c>
      <c r="BK204" s="7" t="s">
        <v>1131</v>
      </c>
      <c r="BP204" s="7">
        <v>6.0000000000000001E-3</v>
      </c>
      <c r="BQ204" s="8">
        <v>43466</v>
      </c>
      <c r="BR204" s="7">
        <v>6.0000000000000001E-3</v>
      </c>
      <c r="BS204" s="8">
        <v>43466</v>
      </c>
      <c r="BY204" s="7" t="s">
        <v>1131</v>
      </c>
      <c r="CL204" s="7">
        <v>2025</v>
      </c>
      <c r="CM204" s="7">
        <v>121.02</v>
      </c>
      <c r="CN204" s="7">
        <v>96.94</v>
      </c>
      <c r="CO204" s="7">
        <v>89.05</v>
      </c>
      <c r="CP204" s="7">
        <v>130.41999999999999</v>
      </c>
      <c r="CR204" s="7">
        <v>35.700000000000003</v>
      </c>
      <c r="CS204" s="8">
        <v>45772</v>
      </c>
      <c r="CT204" s="7" t="s">
        <v>1131</v>
      </c>
      <c r="CW204" s="7" t="s">
        <v>1136</v>
      </c>
      <c r="CX204" s="7" t="s">
        <v>1131</v>
      </c>
      <c r="CY204" s="7" t="s">
        <v>1136</v>
      </c>
      <c r="CZ204" s="7" t="s">
        <v>1135</v>
      </c>
      <c r="DA204" s="7" t="s">
        <v>1134</v>
      </c>
      <c r="DB204" s="7" t="s">
        <v>1133</v>
      </c>
      <c r="DD204" s="7" t="s">
        <v>1132</v>
      </c>
      <c r="DJ204" s="7" t="s">
        <v>1130</v>
      </c>
      <c r="DK204" s="7" t="s">
        <v>1129</v>
      </c>
    </row>
    <row r="205" spans="1:115" x14ac:dyDescent="0.25">
      <c r="A205" s="7" t="s">
        <v>1149</v>
      </c>
      <c r="B205" s="7" t="s">
        <v>1700</v>
      </c>
      <c r="C205" s="7" t="s">
        <v>1699</v>
      </c>
      <c r="E205" s="7" t="s">
        <v>1698</v>
      </c>
      <c r="H205" s="7" t="s">
        <v>1145</v>
      </c>
      <c r="K205" s="7" t="s">
        <v>1144</v>
      </c>
      <c r="O205" s="8">
        <v>45757</v>
      </c>
      <c r="Y205" s="7" t="s">
        <v>1143</v>
      </c>
      <c r="AD205" s="7" t="s">
        <v>1131</v>
      </c>
      <c r="AE205" s="7" t="s">
        <v>1131</v>
      </c>
      <c r="AG205" s="7" t="s">
        <v>1131</v>
      </c>
      <c r="AH205" s="7" t="s">
        <v>1131</v>
      </c>
      <c r="AI205" s="7" t="s">
        <v>1131</v>
      </c>
      <c r="AJ205" s="7" t="s">
        <v>1136</v>
      </c>
      <c r="AP205" s="7" t="s">
        <v>1131</v>
      </c>
      <c r="AT205" s="7" t="s">
        <v>1131</v>
      </c>
      <c r="AU205" s="7" t="s">
        <v>1141</v>
      </c>
      <c r="AW205" s="7" t="s">
        <v>1140</v>
      </c>
      <c r="AX205" s="7" t="s">
        <v>1139</v>
      </c>
      <c r="AY205" s="7" t="s">
        <v>1139</v>
      </c>
      <c r="AZ205" s="7" t="s">
        <v>1131</v>
      </c>
      <c r="BA205" s="7" t="s">
        <v>1131</v>
      </c>
      <c r="BC205" s="7" t="s">
        <v>1138</v>
      </c>
      <c r="BE205" s="7" t="s">
        <v>1131</v>
      </c>
      <c r="BK205" s="7" t="s">
        <v>1131</v>
      </c>
      <c r="BP205" s="7">
        <v>6.0000000000000001E-3</v>
      </c>
      <c r="BQ205" s="8">
        <v>45717</v>
      </c>
      <c r="BR205" s="7">
        <v>6.0000000000000001E-3</v>
      </c>
      <c r="BS205" s="8">
        <v>45717</v>
      </c>
      <c r="BY205" s="7" t="s">
        <v>1136</v>
      </c>
      <c r="BZ205" s="7" t="s">
        <v>1180</v>
      </c>
      <c r="CL205" s="7">
        <v>2025</v>
      </c>
      <c r="CR205" s="7">
        <v>61.64</v>
      </c>
      <c r="CS205" s="8">
        <v>45772</v>
      </c>
      <c r="CT205" s="7" t="s">
        <v>1131</v>
      </c>
      <c r="CW205" s="7" t="s">
        <v>1131</v>
      </c>
      <c r="CX205" s="7" t="s">
        <v>1131</v>
      </c>
      <c r="CY205" s="7" t="s">
        <v>1131</v>
      </c>
      <c r="CZ205" s="7" t="s">
        <v>1135</v>
      </c>
      <c r="DA205" s="7" t="s">
        <v>1134</v>
      </c>
      <c r="DB205" s="7" t="s">
        <v>1133</v>
      </c>
      <c r="DC205" s="7" t="s">
        <v>1136</v>
      </c>
      <c r="DD205" s="7" t="s">
        <v>1132</v>
      </c>
      <c r="DF205" s="7" t="s">
        <v>1136</v>
      </c>
      <c r="DJ205" s="7" t="s">
        <v>1130</v>
      </c>
      <c r="DK205" s="7" t="s">
        <v>1129</v>
      </c>
    </row>
    <row r="206" spans="1:115" x14ac:dyDescent="0.25">
      <c r="A206" s="7" t="s">
        <v>1149</v>
      </c>
      <c r="B206" s="7" t="s">
        <v>1697</v>
      </c>
      <c r="C206" s="7" t="s">
        <v>1048</v>
      </c>
      <c r="E206" s="7" t="s">
        <v>1696</v>
      </c>
      <c r="H206" s="7" t="s">
        <v>1145</v>
      </c>
      <c r="K206" s="7" t="s">
        <v>1144</v>
      </c>
      <c r="O206" s="8">
        <v>42156</v>
      </c>
      <c r="Y206" s="7" t="s">
        <v>1166</v>
      </c>
      <c r="AD206" s="7" t="s">
        <v>1131</v>
      </c>
      <c r="AE206" s="7" t="s">
        <v>1131</v>
      </c>
      <c r="AG206" s="7" t="s">
        <v>1131</v>
      </c>
      <c r="AH206" s="7" t="s">
        <v>1131</v>
      </c>
      <c r="AI206" s="7" t="s">
        <v>1131</v>
      </c>
      <c r="AJ206" s="7" t="s">
        <v>1136</v>
      </c>
      <c r="AP206" s="7" t="s">
        <v>1131</v>
      </c>
      <c r="AS206" s="7" t="s">
        <v>1142</v>
      </c>
      <c r="AT206" s="7" t="s">
        <v>1131</v>
      </c>
      <c r="AU206" s="7" t="s">
        <v>1141</v>
      </c>
      <c r="AW206" s="7" t="s">
        <v>1140</v>
      </c>
      <c r="AX206" s="7" t="s">
        <v>1165</v>
      </c>
      <c r="AY206" s="7" t="s">
        <v>1165</v>
      </c>
      <c r="AZ206" s="7" t="s">
        <v>1131</v>
      </c>
      <c r="BA206" s="7" t="s">
        <v>1131</v>
      </c>
      <c r="BC206" s="7" t="s">
        <v>1138</v>
      </c>
      <c r="BD206" s="7" t="s">
        <v>1195</v>
      </c>
      <c r="BE206" s="7" t="s">
        <v>1131</v>
      </c>
      <c r="BI206" s="7">
        <v>1</v>
      </c>
      <c r="BJ206" s="7">
        <v>1</v>
      </c>
      <c r="BK206" s="7" t="s">
        <v>1131</v>
      </c>
      <c r="BP206" s="7">
        <v>6.0000000000000001E-3</v>
      </c>
      <c r="BQ206" s="8">
        <v>43466</v>
      </c>
      <c r="BR206" s="7">
        <v>6.0000000000000001E-3</v>
      </c>
      <c r="BS206" s="8">
        <v>43466</v>
      </c>
      <c r="BY206" s="7" t="s">
        <v>1131</v>
      </c>
      <c r="CL206" s="7">
        <v>2025</v>
      </c>
      <c r="CM206" s="7">
        <v>75.86</v>
      </c>
      <c r="CN206" s="7">
        <v>135.09</v>
      </c>
      <c r="CO206" s="7">
        <v>80.010000000000005</v>
      </c>
      <c r="CP206" s="7">
        <v>134.15</v>
      </c>
      <c r="CR206" s="7">
        <v>374.2</v>
      </c>
      <c r="CS206" s="8">
        <v>45772</v>
      </c>
      <c r="CT206" s="7" t="s">
        <v>1131</v>
      </c>
      <c r="CV206" s="7" t="s">
        <v>1158</v>
      </c>
      <c r="CW206" s="7" t="s">
        <v>1136</v>
      </c>
      <c r="CX206" s="7" t="s">
        <v>1131</v>
      </c>
      <c r="CY206" s="7" t="s">
        <v>1136</v>
      </c>
      <c r="CZ206" s="7" t="s">
        <v>1135</v>
      </c>
      <c r="DA206" s="7" t="s">
        <v>1134</v>
      </c>
      <c r="DB206" s="7" t="s">
        <v>1133</v>
      </c>
      <c r="DD206" s="7" t="s">
        <v>1132</v>
      </c>
      <c r="DJ206" s="7" t="s">
        <v>1130</v>
      </c>
      <c r="DK206" s="7" t="s">
        <v>1129</v>
      </c>
    </row>
    <row r="207" spans="1:115" x14ac:dyDescent="0.25">
      <c r="A207" s="7" t="s">
        <v>1149</v>
      </c>
      <c r="B207" s="7" t="s">
        <v>1695</v>
      </c>
      <c r="C207" s="7" t="s">
        <v>1053</v>
      </c>
      <c r="E207" s="7" t="s">
        <v>1694</v>
      </c>
      <c r="H207" s="7" t="s">
        <v>1145</v>
      </c>
      <c r="K207" s="7" t="s">
        <v>1144</v>
      </c>
      <c r="O207" s="8">
        <v>42156</v>
      </c>
      <c r="Y207" s="7" t="s">
        <v>1166</v>
      </c>
      <c r="AD207" s="7" t="s">
        <v>1131</v>
      </c>
      <c r="AE207" s="7" t="s">
        <v>1131</v>
      </c>
      <c r="AG207" s="7" t="s">
        <v>1131</v>
      </c>
      <c r="AH207" s="7" t="s">
        <v>1131</v>
      </c>
      <c r="AI207" s="7" t="s">
        <v>1131</v>
      </c>
      <c r="AJ207" s="7" t="s">
        <v>1136</v>
      </c>
      <c r="AP207" s="7" t="s">
        <v>1131</v>
      </c>
      <c r="AS207" s="7" t="s">
        <v>1142</v>
      </c>
      <c r="AT207" s="7" t="s">
        <v>1131</v>
      </c>
      <c r="AU207" s="7" t="s">
        <v>1141</v>
      </c>
      <c r="AW207" s="7" t="s">
        <v>1140</v>
      </c>
      <c r="AX207" s="7" t="s">
        <v>1165</v>
      </c>
      <c r="AY207" s="7" t="s">
        <v>1165</v>
      </c>
      <c r="AZ207" s="7" t="s">
        <v>1131</v>
      </c>
      <c r="BA207" s="7" t="s">
        <v>1131</v>
      </c>
      <c r="BC207" s="7" t="s">
        <v>1138</v>
      </c>
      <c r="BD207" s="7" t="s">
        <v>1195</v>
      </c>
      <c r="BE207" s="7" t="s">
        <v>1131</v>
      </c>
      <c r="BI207" s="7">
        <v>1</v>
      </c>
      <c r="BJ207" s="7">
        <v>1</v>
      </c>
      <c r="BK207" s="7" t="s">
        <v>1131</v>
      </c>
      <c r="BP207" s="7">
        <v>6.0000000000000001E-3</v>
      </c>
      <c r="BQ207" s="8">
        <v>43466</v>
      </c>
      <c r="BR207" s="7">
        <v>6.0000000000000001E-3</v>
      </c>
      <c r="BS207" s="8">
        <v>43466</v>
      </c>
      <c r="BY207" s="7" t="s">
        <v>1131</v>
      </c>
      <c r="CL207" s="7">
        <v>2025</v>
      </c>
      <c r="CM207" s="7">
        <v>86.63</v>
      </c>
      <c r="CN207" s="7">
        <v>107.9</v>
      </c>
      <c r="CO207" s="7">
        <v>93.52</v>
      </c>
      <c r="CP207" s="7">
        <v>142.30000000000001</v>
      </c>
      <c r="CR207" s="7">
        <v>498.8</v>
      </c>
      <c r="CS207" s="8">
        <v>45772</v>
      </c>
      <c r="CT207" s="7" t="s">
        <v>1131</v>
      </c>
      <c r="CV207" s="7" t="s">
        <v>1158</v>
      </c>
      <c r="CW207" s="7" t="s">
        <v>1136</v>
      </c>
      <c r="CX207" s="7" t="s">
        <v>1131</v>
      </c>
      <c r="CY207" s="7" t="s">
        <v>1136</v>
      </c>
      <c r="CZ207" s="7" t="s">
        <v>1135</v>
      </c>
      <c r="DA207" s="7" t="s">
        <v>1134</v>
      </c>
      <c r="DB207" s="7" t="s">
        <v>1133</v>
      </c>
      <c r="DD207" s="7" t="s">
        <v>1132</v>
      </c>
      <c r="DJ207" s="7" t="s">
        <v>1130</v>
      </c>
      <c r="DK207" s="7" t="s">
        <v>1129</v>
      </c>
    </row>
    <row r="208" spans="1:115" x14ac:dyDescent="0.25">
      <c r="A208" s="7" t="s">
        <v>1149</v>
      </c>
      <c r="B208" s="7" t="s">
        <v>1693</v>
      </c>
      <c r="C208" s="7" t="s">
        <v>1692</v>
      </c>
      <c r="E208" s="7" t="s">
        <v>1691</v>
      </c>
      <c r="H208" s="7" t="s">
        <v>1145</v>
      </c>
      <c r="K208" s="7" t="s">
        <v>1144</v>
      </c>
      <c r="O208" s="8">
        <v>45586</v>
      </c>
      <c r="Y208" s="7" t="s">
        <v>1166</v>
      </c>
      <c r="AD208" s="7" t="s">
        <v>1131</v>
      </c>
      <c r="AE208" s="7" t="s">
        <v>1131</v>
      </c>
      <c r="AG208" s="7" t="s">
        <v>1131</v>
      </c>
      <c r="AH208" s="7" t="s">
        <v>1131</v>
      </c>
      <c r="AI208" s="7" t="s">
        <v>1131</v>
      </c>
      <c r="AJ208" s="7" t="s">
        <v>1136</v>
      </c>
      <c r="AP208" s="7" t="s">
        <v>1131</v>
      </c>
      <c r="AT208" s="7" t="s">
        <v>1131</v>
      </c>
      <c r="AU208" s="7" t="s">
        <v>1141</v>
      </c>
      <c r="AW208" s="7" t="s">
        <v>1140</v>
      </c>
      <c r="AX208" s="7" t="s">
        <v>1165</v>
      </c>
      <c r="AY208" s="7" t="s">
        <v>1165</v>
      </c>
      <c r="AZ208" s="7" t="s">
        <v>1131</v>
      </c>
      <c r="BA208" s="7" t="s">
        <v>1131</v>
      </c>
      <c r="BC208" s="7" t="s">
        <v>1138</v>
      </c>
      <c r="BE208" s="7" t="s">
        <v>1131</v>
      </c>
      <c r="BI208" s="7">
        <v>1</v>
      </c>
      <c r="BJ208" s="7">
        <v>1</v>
      </c>
      <c r="BK208" s="7" t="s">
        <v>1131</v>
      </c>
      <c r="BP208" s="7">
        <v>6.0000000000000001E-3</v>
      </c>
      <c r="BQ208" s="8">
        <v>45566</v>
      </c>
      <c r="BR208" s="7">
        <v>6.0000000000000001E-3</v>
      </c>
      <c r="BS208" s="8">
        <v>45566</v>
      </c>
      <c r="BY208" s="7" t="s">
        <v>1131</v>
      </c>
      <c r="CL208" s="7">
        <v>2025</v>
      </c>
      <c r="CR208" s="7">
        <v>31.12</v>
      </c>
      <c r="CS208" s="8">
        <v>45772</v>
      </c>
      <c r="CT208" s="7" t="s">
        <v>1131</v>
      </c>
      <c r="CW208" s="7" t="s">
        <v>1136</v>
      </c>
      <c r="CX208" s="7" t="s">
        <v>1131</v>
      </c>
      <c r="CY208" s="7" t="s">
        <v>1131</v>
      </c>
      <c r="CZ208" s="7" t="s">
        <v>1135</v>
      </c>
      <c r="DA208" s="7" t="s">
        <v>1134</v>
      </c>
      <c r="DB208" s="7" t="s">
        <v>1133</v>
      </c>
      <c r="DC208" s="7" t="s">
        <v>1136</v>
      </c>
      <c r="DD208" s="7" t="s">
        <v>1132</v>
      </c>
      <c r="DF208" s="7" t="s">
        <v>1131</v>
      </c>
      <c r="DJ208" s="7" t="s">
        <v>1130</v>
      </c>
      <c r="DK208" s="7" t="s">
        <v>1129</v>
      </c>
    </row>
    <row r="209" spans="1:115" x14ac:dyDescent="0.25">
      <c r="A209" s="7" t="s">
        <v>1149</v>
      </c>
      <c r="B209" s="7" t="s">
        <v>1690</v>
      </c>
      <c r="C209" s="7" t="s">
        <v>1689</v>
      </c>
      <c r="E209" s="7" t="s">
        <v>1688</v>
      </c>
      <c r="H209" s="7" t="s">
        <v>1145</v>
      </c>
      <c r="K209" s="7" t="s">
        <v>1144</v>
      </c>
      <c r="O209" s="8">
        <v>42156</v>
      </c>
      <c r="R209" s="8">
        <v>42200</v>
      </c>
      <c r="V209" s="8">
        <v>42297</v>
      </c>
      <c r="Y209" s="7" t="s">
        <v>1166</v>
      </c>
      <c r="AD209" s="7" t="s">
        <v>1131</v>
      </c>
      <c r="AE209" s="7" t="s">
        <v>1131</v>
      </c>
      <c r="AG209" s="7" t="s">
        <v>1131</v>
      </c>
      <c r="AH209" s="7" t="s">
        <v>1131</v>
      </c>
      <c r="AI209" s="7" t="s">
        <v>1131</v>
      </c>
      <c r="AJ209" s="7" t="s">
        <v>1136</v>
      </c>
      <c r="AP209" s="7" t="s">
        <v>1131</v>
      </c>
      <c r="AS209" s="7" t="s">
        <v>1142</v>
      </c>
      <c r="AT209" s="7" t="s">
        <v>1131</v>
      </c>
      <c r="AU209" s="7" t="s">
        <v>1141</v>
      </c>
      <c r="AW209" s="7" t="s">
        <v>1161</v>
      </c>
      <c r="AX209" s="7" t="s">
        <v>1165</v>
      </c>
      <c r="AY209" s="7" t="s">
        <v>1165</v>
      </c>
      <c r="AZ209" s="7" t="s">
        <v>1131</v>
      </c>
      <c r="BA209" s="7" t="s">
        <v>1131</v>
      </c>
      <c r="BC209" s="7" t="s">
        <v>1138</v>
      </c>
      <c r="BE209" s="7" t="s">
        <v>1131</v>
      </c>
      <c r="BI209" s="7">
        <v>1</v>
      </c>
      <c r="BJ209" s="7">
        <v>1</v>
      </c>
      <c r="BK209" s="7" t="s">
        <v>1131</v>
      </c>
      <c r="BP209" s="7">
        <v>6.0000000000000001E-3</v>
      </c>
      <c r="BQ209" s="8">
        <v>43466</v>
      </c>
      <c r="BR209" s="7">
        <v>6.0000000000000001E-3</v>
      </c>
      <c r="BS209" s="8">
        <v>43466</v>
      </c>
      <c r="BY209" s="7" t="s">
        <v>1136</v>
      </c>
      <c r="BZ209" s="7" t="s">
        <v>1234</v>
      </c>
      <c r="CL209" s="7">
        <v>2025</v>
      </c>
      <c r="CR209" s="7">
        <v>59.96</v>
      </c>
      <c r="CS209" s="8">
        <v>42297</v>
      </c>
      <c r="CT209" s="7" t="s">
        <v>1131</v>
      </c>
      <c r="CV209" s="7" t="s">
        <v>1158</v>
      </c>
      <c r="CW209" s="7" t="s">
        <v>1131</v>
      </c>
      <c r="CX209" s="7" t="s">
        <v>1131</v>
      </c>
      <c r="CZ209" s="7" t="s">
        <v>1135</v>
      </c>
      <c r="DA209" s="7" t="s">
        <v>1134</v>
      </c>
      <c r="DJ209" s="7" t="s">
        <v>1130</v>
      </c>
      <c r="DK209" s="7" t="s">
        <v>1129</v>
      </c>
    </row>
    <row r="210" spans="1:115" x14ac:dyDescent="0.25">
      <c r="A210" s="7" t="s">
        <v>1149</v>
      </c>
      <c r="B210" s="7" t="s">
        <v>1687</v>
      </c>
      <c r="C210" s="7" t="s">
        <v>1686</v>
      </c>
      <c r="E210" s="7" t="s">
        <v>1685</v>
      </c>
      <c r="H210" s="7" t="s">
        <v>1145</v>
      </c>
      <c r="K210" s="7" t="s">
        <v>1144</v>
      </c>
      <c r="O210" s="8">
        <v>42217</v>
      </c>
      <c r="R210" s="8">
        <v>43899</v>
      </c>
      <c r="T210" s="8">
        <v>43833</v>
      </c>
      <c r="Y210" s="7" t="s">
        <v>1296</v>
      </c>
      <c r="AD210" s="7" t="s">
        <v>1131</v>
      </c>
      <c r="AE210" s="7" t="s">
        <v>1131</v>
      </c>
      <c r="AG210" s="7" t="s">
        <v>1131</v>
      </c>
      <c r="AH210" s="7" t="s">
        <v>1131</v>
      </c>
      <c r="AI210" s="7" t="s">
        <v>1131</v>
      </c>
      <c r="AJ210" s="7" t="s">
        <v>1136</v>
      </c>
      <c r="AP210" s="7" t="s">
        <v>1131</v>
      </c>
      <c r="AS210" s="7" t="s">
        <v>1142</v>
      </c>
      <c r="AT210" s="7" t="s">
        <v>1131</v>
      </c>
      <c r="AU210" s="7" t="s">
        <v>1141</v>
      </c>
      <c r="AW210" s="7" t="s">
        <v>1140</v>
      </c>
      <c r="AX210" s="7" t="s">
        <v>1295</v>
      </c>
      <c r="AY210" s="7" t="s">
        <v>1295</v>
      </c>
      <c r="AZ210" s="7" t="s">
        <v>1131</v>
      </c>
      <c r="BA210" s="7" t="s">
        <v>1131</v>
      </c>
      <c r="BC210" s="7" t="s">
        <v>1138</v>
      </c>
      <c r="BD210" s="7" t="s">
        <v>1198</v>
      </c>
      <c r="BE210" s="7" t="s">
        <v>1131</v>
      </c>
      <c r="BI210" s="7">
        <v>1</v>
      </c>
      <c r="BJ210" s="7">
        <v>1</v>
      </c>
      <c r="BK210" s="7" t="s">
        <v>1131</v>
      </c>
      <c r="BP210" s="7">
        <v>6.0000000000000001E-3</v>
      </c>
      <c r="BQ210" s="8">
        <v>43466</v>
      </c>
      <c r="BR210" s="7">
        <v>6.0000000000000001E-3</v>
      </c>
      <c r="BS210" s="8">
        <v>43466</v>
      </c>
      <c r="BY210" s="7" t="s">
        <v>1131</v>
      </c>
      <c r="CL210" s="7">
        <v>2025</v>
      </c>
      <c r="CM210" s="7">
        <v>129.86000000000001</v>
      </c>
      <c r="CN210" s="7">
        <v>146.65</v>
      </c>
      <c r="CO210" s="7">
        <v>109.05</v>
      </c>
      <c r="CP210" s="7">
        <v>100.22</v>
      </c>
      <c r="CR210" s="7">
        <v>97.55</v>
      </c>
      <c r="CS210" s="8">
        <v>45772</v>
      </c>
      <c r="CT210" s="7" t="s">
        <v>1131</v>
      </c>
      <c r="CV210" s="7" t="s">
        <v>1158</v>
      </c>
      <c r="CW210" s="7" t="s">
        <v>1136</v>
      </c>
      <c r="CX210" s="7" t="s">
        <v>1131</v>
      </c>
      <c r="CY210" s="7" t="s">
        <v>1136</v>
      </c>
      <c r="CZ210" s="7" t="s">
        <v>1135</v>
      </c>
      <c r="DA210" s="7" t="s">
        <v>1134</v>
      </c>
      <c r="DB210" s="7" t="s">
        <v>1133</v>
      </c>
      <c r="DD210" s="7" t="s">
        <v>1132</v>
      </c>
      <c r="DJ210" s="7" t="s">
        <v>1130</v>
      </c>
      <c r="DK210" s="7" t="s">
        <v>1129</v>
      </c>
    </row>
    <row r="211" spans="1:115" x14ac:dyDescent="0.25">
      <c r="A211" s="7" t="s">
        <v>1149</v>
      </c>
      <c r="B211" s="7" t="s">
        <v>1684</v>
      </c>
      <c r="C211" s="7" t="s">
        <v>988</v>
      </c>
      <c r="E211" s="7" t="s">
        <v>1683</v>
      </c>
      <c r="H211" s="7" t="s">
        <v>1145</v>
      </c>
      <c r="K211" s="7" t="s">
        <v>1144</v>
      </c>
      <c r="O211" s="8">
        <v>42156</v>
      </c>
      <c r="Y211" s="7" t="s">
        <v>1166</v>
      </c>
      <c r="AD211" s="7" t="s">
        <v>1131</v>
      </c>
      <c r="AE211" s="7" t="s">
        <v>1131</v>
      </c>
      <c r="AG211" s="7" t="s">
        <v>1131</v>
      </c>
      <c r="AH211" s="7" t="s">
        <v>1131</v>
      </c>
      <c r="AI211" s="7" t="s">
        <v>1131</v>
      </c>
      <c r="AJ211" s="7" t="s">
        <v>1136</v>
      </c>
      <c r="AP211" s="7" t="s">
        <v>1131</v>
      </c>
      <c r="AS211" s="7" t="s">
        <v>1142</v>
      </c>
      <c r="AT211" s="7" t="s">
        <v>1131</v>
      </c>
      <c r="AU211" s="7" t="s">
        <v>1141</v>
      </c>
      <c r="AW211" s="7" t="s">
        <v>1140</v>
      </c>
      <c r="AX211" s="7" t="s">
        <v>1165</v>
      </c>
      <c r="AY211" s="7" t="s">
        <v>1165</v>
      </c>
      <c r="AZ211" s="7" t="s">
        <v>1131</v>
      </c>
      <c r="BA211" s="7" t="s">
        <v>1131</v>
      </c>
      <c r="BC211" s="7" t="s">
        <v>1138</v>
      </c>
      <c r="BD211" s="7" t="s">
        <v>1195</v>
      </c>
      <c r="BE211" s="7" t="s">
        <v>1131</v>
      </c>
      <c r="BI211" s="7">
        <v>1</v>
      </c>
      <c r="BJ211" s="7">
        <v>1</v>
      </c>
      <c r="BK211" s="7" t="s">
        <v>1131</v>
      </c>
      <c r="BP211" s="7">
        <v>6.0000000000000001E-3</v>
      </c>
      <c r="BQ211" s="8">
        <v>43466</v>
      </c>
      <c r="BR211" s="7">
        <v>6.0000000000000001E-3</v>
      </c>
      <c r="BS211" s="8">
        <v>43466</v>
      </c>
      <c r="BY211" s="7" t="s">
        <v>1131</v>
      </c>
      <c r="CL211" s="7">
        <v>2025</v>
      </c>
      <c r="CM211" s="7">
        <v>99.94</v>
      </c>
      <c r="CN211" s="7">
        <v>125.77</v>
      </c>
      <c r="CO211" s="7">
        <v>72.709999999999994</v>
      </c>
      <c r="CP211" s="7">
        <v>140.96</v>
      </c>
      <c r="CR211" s="7">
        <v>97.06</v>
      </c>
      <c r="CS211" s="8">
        <v>45772</v>
      </c>
      <c r="CT211" s="7" t="s">
        <v>1131</v>
      </c>
      <c r="CV211" s="7" t="s">
        <v>1158</v>
      </c>
      <c r="CW211" s="7" t="s">
        <v>1136</v>
      </c>
      <c r="CX211" s="7" t="s">
        <v>1131</v>
      </c>
      <c r="CY211" s="7" t="s">
        <v>1136</v>
      </c>
      <c r="CZ211" s="7" t="s">
        <v>1135</v>
      </c>
      <c r="DA211" s="7" t="s">
        <v>1134</v>
      </c>
      <c r="DB211" s="7" t="s">
        <v>1133</v>
      </c>
      <c r="DD211" s="7" t="s">
        <v>1132</v>
      </c>
      <c r="DJ211" s="7" t="s">
        <v>1130</v>
      </c>
      <c r="DK211" s="7" t="s">
        <v>1129</v>
      </c>
    </row>
    <row r="212" spans="1:115" x14ac:dyDescent="0.25">
      <c r="A212" s="7" t="s">
        <v>1149</v>
      </c>
      <c r="B212" s="7" t="s">
        <v>1682</v>
      </c>
      <c r="C212" s="7" t="s">
        <v>1123</v>
      </c>
      <c r="E212" s="7" t="s">
        <v>1681</v>
      </c>
      <c r="H212" s="7" t="s">
        <v>1145</v>
      </c>
      <c r="K212" s="7" t="s">
        <v>1144</v>
      </c>
      <c r="O212" s="8">
        <v>45730</v>
      </c>
      <c r="Y212" s="7" t="s">
        <v>1166</v>
      </c>
      <c r="AD212" s="7" t="s">
        <v>1131</v>
      </c>
      <c r="AE212" s="7" t="s">
        <v>1131</v>
      </c>
      <c r="AG212" s="7" t="s">
        <v>1131</v>
      </c>
      <c r="AH212" s="7" t="s">
        <v>1131</v>
      </c>
      <c r="AI212" s="7" t="s">
        <v>1131</v>
      </c>
      <c r="AJ212" s="7" t="s">
        <v>1136</v>
      </c>
      <c r="AP212" s="7" t="s">
        <v>1131</v>
      </c>
      <c r="AS212" s="7" t="s">
        <v>1142</v>
      </c>
      <c r="AT212" s="7" t="s">
        <v>1131</v>
      </c>
      <c r="AU212" s="7" t="s">
        <v>1141</v>
      </c>
      <c r="AW212" s="7" t="s">
        <v>1140</v>
      </c>
      <c r="AX212" s="7" t="s">
        <v>1270</v>
      </c>
      <c r="AY212" s="7" t="s">
        <v>1270</v>
      </c>
      <c r="AZ212" s="7" t="s">
        <v>1131</v>
      </c>
      <c r="BA212" s="7" t="s">
        <v>1131</v>
      </c>
      <c r="BC212" s="7" t="s">
        <v>1138</v>
      </c>
      <c r="BD212" s="7" t="s">
        <v>1680</v>
      </c>
      <c r="BE212" s="7" t="s">
        <v>1131</v>
      </c>
      <c r="BI212" s="7">
        <v>1</v>
      </c>
      <c r="BJ212" s="7">
        <v>1</v>
      </c>
      <c r="BK212" s="7" t="s">
        <v>1131</v>
      </c>
      <c r="BP212" s="7">
        <v>6.0000000000000001E-3</v>
      </c>
      <c r="BQ212" s="8">
        <v>45717</v>
      </c>
      <c r="BR212" s="7">
        <v>6.0000000000000001E-3</v>
      </c>
      <c r="BS212" s="8">
        <v>45717</v>
      </c>
      <c r="BY212" s="7" t="s">
        <v>1136</v>
      </c>
      <c r="BZ212" s="7" t="s">
        <v>1180</v>
      </c>
      <c r="CL212" s="7">
        <v>2025</v>
      </c>
      <c r="CR212" s="7">
        <v>44.62</v>
      </c>
      <c r="CS212" s="8">
        <v>45772</v>
      </c>
      <c r="CT212" s="7" t="s">
        <v>1131</v>
      </c>
      <c r="CW212" s="7" t="s">
        <v>1136</v>
      </c>
      <c r="CX212" s="7" t="s">
        <v>1131</v>
      </c>
      <c r="CY212" s="7" t="s">
        <v>1136</v>
      </c>
      <c r="CZ212" s="7" t="s">
        <v>1135</v>
      </c>
      <c r="DA212" s="7" t="s">
        <v>1134</v>
      </c>
      <c r="DB212" s="7" t="s">
        <v>1327</v>
      </c>
      <c r="DC212" s="7" t="s">
        <v>1131</v>
      </c>
      <c r="DD212" s="7" t="s">
        <v>1132</v>
      </c>
      <c r="DF212" s="7" t="s">
        <v>1131</v>
      </c>
      <c r="DJ212" s="7" t="s">
        <v>1130</v>
      </c>
      <c r="DK212" s="7" t="s">
        <v>1129</v>
      </c>
    </row>
    <row r="213" spans="1:115" x14ac:dyDescent="0.25">
      <c r="A213" s="7" t="s">
        <v>1149</v>
      </c>
      <c r="B213" s="7" t="s">
        <v>1679</v>
      </c>
      <c r="C213" s="7" t="s">
        <v>1111</v>
      </c>
      <c r="E213" s="7" t="s">
        <v>1678</v>
      </c>
      <c r="H213" s="7" t="s">
        <v>1145</v>
      </c>
      <c r="K213" s="7" t="s">
        <v>1144</v>
      </c>
      <c r="O213" s="8">
        <v>44986</v>
      </c>
      <c r="Y213" s="7" t="s">
        <v>1143</v>
      </c>
      <c r="AD213" s="7" t="s">
        <v>1131</v>
      </c>
      <c r="AE213" s="7" t="s">
        <v>1131</v>
      </c>
      <c r="AG213" s="7" t="s">
        <v>1131</v>
      </c>
      <c r="AH213" s="7" t="s">
        <v>1131</v>
      </c>
      <c r="AI213" s="7" t="s">
        <v>1131</v>
      </c>
      <c r="AJ213" s="7" t="s">
        <v>1136</v>
      </c>
      <c r="AP213" s="7" t="s">
        <v>1136</v>
      </c>
      <c r="AS213" s="7" t="s">
        <v>1142</v>
      </c>
      <c r="AT213" s="7" t="s">
        <v>1131</v>
      </c>
      <c r="AU213" s="7" t="s">
        <v>1141</v>
      </c>
      <c r="AW213" s="7" t="s">
        <v>1140</v>
      </c>
      <c r="AX213" s="7" t="s">
        <v>1191</v>
      </c>
      <c r="AY213" s="7" t="s">
        <v>1191</v>
      </c>
      <c r="AZ213" s="7" t="s">
        <v>1131</v>
      </c>
      <c r="BA213" s="7" t="s">
        <v>1131</v>
      </c>
      <c r="BC213" s="7" t="s">
        <v>1138</v>
      </c>
      <c r="BD213" s="7" t="s">
        <v>1195</v>
      </c>
      <c r="BE213" s="7" t="s">
        <v>1131</v>
      </c>
      <c r="BK213" s="7" t="s">
        <v>1131</v>
      </c>
      <c r="BP213" s="7">
        <v>6.0000000000000001E-3</v>
      </c>
      <c r="BQ213" s="8">
        <v>44986</v>
      </c>
      <c r="BR213" s="7">
        <v>6.0000000000000001E-3</v>
      </c>
      <c r="BS213" s="8">
        <v>44927</v>
      </c>
      <c r="BY213" s="7" t="s">
        <v>1131</v>
      </c>
      <c r="CL213" s="7">
        <v>2025</v>
      </c>
      <c r="CM213" s="7">
        <v>108.42</v>
      </c>
      <c r="CR213" s="7">
        <v>394.82</v>
      </c>
      <c r="CS213" s="8">
        <v>45772</v>
      </c>
      <c r="CT213" s="7" t="s">
        <v>1131</v>
      </c>
      <c r="CW213" s="7" t="s">
        <v>1131</v>
      </c>
      <c r="CX213" s="7" t="s">
        <v>1131</v>
      </c>
      <c r="CY213" s="7" t="s">
        <v>1136</v>
      </c>
      <c r="CZ213" s="7" t="s">
        <v>1135</v>
      </c>
      <c r="DA213" s="7" t="s">
        <v>1134</v>
      </c>
      <c r="DB213" s="7" t="s">
        <v>1133</v>
      </c>
      <c r="DC213" s="7" t="s">
        <v>1131</v>
      </c>
      <c r="DD213" s="7" t="s">
        <v>1132</v>
      </c>
      <c r="DF213" s="7" t="s">
        <v>1131</v>
      </c>
      <c r="DJ213" s="7" t="s">
        <v>1130</v>
      </c>
      <c r="DK213" s="7" t="s">
        <v>1129</v>
      </c>
    </row>
    <row r="214" spans="1:115" x14ac:dyDescent="0.25">
      <c r="A214" s="7" t="s">
        <v>1149</v>
      </c>
      <c r="B214" s="7" t="s">
        <v>1677</v>
      </c>
      <c r="C214" s="7" t="s">
        <v>1676</v>
      </c>
      <c r="E214" s="7" t="s">
        <v>1675</v>
      </c>
      <c r="H214" s="7" t="s">
        <v>1145</v>
      </c>
      <c r="K214" s="7" t="s">
        <v>1144</v>
      </c>
      <c r="O214" s="8">
        <v>43811</v>
      </c>
      <c r="R214" s="8">
        <v>44987</v>
      </c>
      <c r="S214" s="8">
        <v>44987</v>
      </c>
      <c r="T214" s="8">
        <v>44987</v>
      </c>
      <c r="V214" s="8">
        <v>44987</v>
      </c>
      <c r="W214" s="7" t="s">
        <v>1674</v>
      </c>
      <c r="Y214" s="7" t="s">
        <v>1166</v>
      </c>
      <c r="AD214" s="7" t="s">
        <v>1131</v>
      </c>
      <c r="AE214" s="7" t="s">
        <v>1131</v>
      </c>
      <c r="AG214" s="7" t="s">
        <v>1131</v>
      </c>
      <c r="AH214" s="7" t="s">
        <v>1131</v>
      </c>
      <c r="AI214" s="7" t="s">
        <v>1131</v>
      </c>
      <c r="AJ214" s="7" t="s">
        <v>1136</v>
      </c>
      <c r="AP214" s="7" t="s">
        <v>1131</v>
      </c>
      <c r="AS214" s="7" t="s">
        <v>1142</v>
      </c>
      <c r="AT214" s="7" t="s">
        <v>1131</v>
      </c>
      <c r="AU214" s="7" t="s">
        <v>1141</v>
      </c>
      <c r="AW214" s="7" t="s">
        <v>1161</v>
      </c>
      <c r="AX214" s="7" t="s">
        <v>1215</v>
      </c>
      <c r="AY214" s="7" t="s">
        <v>1215</v>
      </c>
      <c r="AZ214" s="7" t="s">
        <v>1131</v>
      </c>
      <c r="BA214" s="7" t="s">
        <v>1131</v>
      </c>
      <c r="BC214" s="7" t="s">
        <v>1138</v>
      </c>
      <c r="BD214" s="7" t="s">
        <v>1164</v>
      </c>
      <c r="BE214" s="7" t="s">
        <v>1131</v>
      </c>
      <c r="BK214" s="7" t="s">
        <v>1131</v>
      </c>
      <c r="BP214" s="7">
        <v>6.0000000000000001E-3</v>
      </c>
      <c r="BQ214" s="8">
        <v>43466</v>
      </c>
      <c r="BR214" s="7">
        <v>6.0000000000000001E-3</v>
      </c>
      <c r="BS214" s="8">
        <v>43466</v>
      </c>
      <c r="BY214" s="7" t="s">
        <v>1131</v>
      </c>
      <c r="CL214" s="7">
        <v>2025</v>
      </c>
      <c r="CO214" s="7">
        <v>99.82</v>
      </c>
      <c r="CP214" s="7">
        <v>143.66</v>
      </c>
      <c r="CR214" s="7">
        <v>331.68</v>
      </c>
      <c r="CS214" s="8">
        <v>44987</v>
      </c>
      <c r="CT214" s="7" t="s">
        <v>1131</v>
      </c>
      <c r="CW214" s="7" t="s">
        <v>1136</v>
      </c>
      <c r="CX214" s="7" t="s">
        <v>1131</v>
      </c>
      <c r="CZ214" s="7" t="s">
        <v>1135</v>
      </c>
      <c r="DA214" s="7" t="s">
        <v>1134</v>
      </c>
      <c r="DB214" s="7" t="s">
        <v>1133</v>
      </c>
      <c r="DD214" s="7" t="s">
        <v>1132</v>
      </c>
      <c r="DJ214" s="7" t="s">
        <v>1130</v>
      </c>
      <c r="DK214" s="7" t="s">
        <v>1129</v>
      </c>
    </row>
    <row r="215" spans="1:115" x14ac:dyDescent="0.25">
      <c r="A215" s="7" t="s">
        <v>1149</v>
      </c>
      <c r="B215" s="7" t="s">
        <v>1673</v>
      </c>
      <c r="C215" s="7" t="s">
        <v>1672</v>
      </c>
      <c r="E215" s="7" t="s">
        <v>1671</v>
      </c>
      <c r="H215" s="7" t="s">
        <v>1145</v>
      </c>
      <c r="K215" s="7" t="s">
        <v>1144</v>
      </c>
      <c r="O215" s="8">
        <v>44246</v>
      </c>
      <c r="Y215" s="7" t="s">
        <v>1143</v>
      </c>
      <c r="AD215" s="7" t="s">
        <v>1131</v>
      </c>
      <c r="AE215" s="7" t="s">
        <v>1131</v>
      </c>
      <c r="AG215" s="7" t="s">
        <v>1131</v>
      </c>
      <c r="AH215" s="7" t="s">
        <v>1131</v>
      </c>
      <c r="AI215" s="7" t="s">
        <v>1131</v>
      </c>
      <c r="AJ215" s="7" t="s">
        <v>1136</v>
      </c>
      <c r="AP215" s="7" t="s">
        <v>1131</v>
      </c>
      <c r="AT215" s="7" t="s">
        <v>1131</v>
      </c>
      <c r="AU215" s="7" t="s">
        <v>1141</v>
      </c>
      <c r="AW215" s="7" t="s">
        <v>1140</v>
      </c>
      <c r="AX215" s="7" t="s">
        <v>1139</v>
      </c>
      <c r="AY215" s="7" t="s">
        <v>1139</v>
      </c>
      <c r="AZ215" s="7" t="s">
        <v>1131</v>
      </c>
      <c r="BA215" s="7" t="s">
        <v>1131</v>
      </c>
      <c r="BC215" s="7" t="s">
        <v>1138</v>
      </c>
      <c r="BE215" s="7" t="s">
        <v>1131</v>
      </c>
      <c r="BK215" s="7" t="s">
        <v>1131</v>
      </c>
      <c r="BP215" s="7">
        <v>6.0000000000000001E-3</v>
      </c>
      <c r="BQ215" s="8">
        <v>44228</v>
      </c>
      <c r="BR215" s="7">
        <v>6.0000000000000001E-3</v>
      </c>
      <c r="BS215" s="8">
        <v>44228</v>
      </c>
      <c r="BY215" s="7" t="s">
        <v>1136</v>
      </c>
      <c r="BZ215" s="7" t="s">
        <v>1150</v>
      </c>
      <c r="CL215" s="7">
        <v>2025</v>
      </c>
      <c r="CM215" s="7">
        <v>114.04</v>
      </c>
      <c r="CN215" s="7">
        <v>89.93</v>
      </c>
      <c r="CO215" s="7">
        <v>136.88</v>
      </c>
      <c r="CP215" s="7">
        <v>100.12</v>
      </c>
      <c r="CR215" s="7">
        <v>420.57</v>
      </c>
      <c r="CS215" s="8">
        <v>45772</v>
      </c>
      <c r="CT215" s="7" t="s">
        <v>1131</v>
      </c>
      <c r="CW215" s="7" t="s">
        <v>1131</v>
      </c>
      <c r="CX215" s="7" t="s">
        <v>1131</v>
      </c>
      <c r="CY215" s="7" t="s">
        <v>1131</v>
      </c>
      <c r="CZ215" s="7" t="s">
        <v>1135</v>
      </c>
      <c r="DA215" s="7" t="s">
        <v>1134</v>
      </c>
      <c r="DB215" s="7" t="s">
        <v>1133</v>
      </c>
      <c r="DD215" s="7" t="s">
        <v>1132</v>
      </c>
      <c r="DJ215" s="7" t="s">
        <v>1130</v>
      </c>
      <c r="DK215" s="7" t="s">
        <v>1129</v>
      </c>
    </row>
    <row r="216" spans="1:115" x14ac:dyDescent="0.25">
      <c r="A216" s="7" t="s">
        <v>1149</v>
      </c>
      <c r="B216" s="7" t="s">
        <v>1670</v>
      </c>
      <c r="C216" s="7" t="s">
        <v>1669</v>
      </c>
      <c r="E216" s="7" t="s">
        <v>1668</v>
      </c>
      <c r="H216" s="7" t="s">
        <v>1145</v>
      </c>
      <c r="K216" s="7" t="s">
        <v>1144</v>
      </c>
      <c r="O216" s="8">
        <v>45658</v>
      </c>
      <c r="Y216" s="7" t="s">
        <v>1296</v>
      </c>
      <c r="AD216" s="7" t="s">
        <v>1131</v>
      </c>
      <c r="AE216" s="7" t="s">
        <v>1131</v>
      </c>
      <c r="AG216" s="7" t="s">
        <v>1131</v>
      </c>
      <c r="AH216" s="7" t="s">
        <v>1131</v>
      </c>
      <c r="AI216" s="7" t="s">
        <v>1131</v>
      </c>
      <c r="AJ216" s="7" t="s">
        <v>1136</v>
      </c>
      <c r="AP216" s="7" t="s">
        <v>1131</v>
      </c>
      <c r="AS216" s="7" t="s">
        <v>1142</v>
      </c>
      <c r="AT216" s="7" t="s">
        <v>1131</v>
      </c>
      <c r="AU216" s="7" t="s">
        <v>1141</v>
      </c>
      <c r="AW216" s="7" t="s">
        <v>1140</v>
      </c>
      <c r="AX216" s="7" t="s">
        <v>1295</v>
      </c>
      <c r="AY216" s="7" t="s">
        <v>1295</v>
      </c>
      <c r="AZ216" s="7" t="s">
        <v>1131</v>
      </c>
      <c r="BA216" s="7" t="s">
        <v>1131</v>
      </c>
      <c r="BC216" s="7" t="s">
        <v>1138</v>
      </c>
      <c r="BE216" s="7" t="s">
        <v>1131</v>
      </c>
      <c r="BI216" s="7">
        <v>1</v>
      </c>
      <c r="BJ216" s="7">
        <v>1</v>
      </c>
      <c r="BK216" s="7" t="s">
        <v>1131</v>
      </c>
      <c r="BP216" s="7">
        <v>6.0000000000000001E-3</v>
      </c>
      <c r="BQ216" s="8">
        <v>45658</v>
      </c>
      <c r="BR216" s="7">
        <v>6.0000000000000001E-3</v>
      </c>
      <c r="BS216" s="8">
        <v>45658</v>
      </c>
      <c r="BY216" s="7" t="s">
        <v>1131</v>
      </c>
      <c r="CL216" s="7">
        <v>2025</v>
      </c>
      <c r="CR216" s="7">
        <v>67.680000000000007</v>
      </c>
      <c r="CS216" s="8">
        <v>45772</v>
      </c>
      <c r="CT216" s="7" t="s">
        <v>1131</v>
      </c>
      <c r="CW216" s="7" t="s">
        <v>1136</v>
      </c>
      <c r="CX216" s="7" t="s">
        <v>1131</v>
      </c>
      <c r="CY216" s="7" t="s">
        <v>1136</v>
      </c>
      <c r="CZ216" s="7" t="s">
        <v>1135</v>
      </c>
      <c r="DA216" s="7" t="s">
        <v>1134</v>
      </c>
      <c r="DB216" s="7" t="s">
        <v>1133</v>
      </c>
      <c r="DC216" s="7" t="s">
        <v>1131</v>
      </c>
      <c r="DD216" s="7" t="s">
        <v>1132</v>
      </c>
      <c r="DF216" s="7" t="s">
        <v>1131</v>
      </c>
      <c r="DJ216" s="7" t="s">
        <v>1130</v>
      </c>
      <c r="DK216" s="7" t="s">
        <v>1129</v>
      </c>
    </row>
    <row r="217" spans="1:115" x14ac:dyDescent="0.25">
      <c r="A217" s="7" t="s">
        <v>1149</v>
      </c>
      <c r="B217" s="7" t="s">
        <v>1667</v>
      </c>
      <c r="C217" s="7" t="s">
        <v>1666</v>
      </c>
      <c r="E217" s="7" t="s">
        <v>1665</v>
      </c>
      <c r="H217" s="7" t="s">
        <v>1145</v>
      </c>
      <c r="J217" s="7" t="s">
        <v>1131</v>
      </c>
      <c r="K217" s="7" t="s">
        <v>1144</v>
      </c>
      <c r="O217" s="8">
        <v>45639</v>
      </c>
      <c r="R217" s="8">
        <v>45645</v>
      </c>
      <c r="W217" s="7" t="s">
        <v>1664</v>
      </c>
      <c r="Y217" s="7" t="s">
        <v>1166</v>
      </c>
      <c r="AD217" s="7" t="s">
        <v>1131</v>
      </c>
      <c r="AE217" s="7" t="s">
        <v>1131</v>
      </c>
      <c r="AG217" s="7" t="s">
        <v>1131</v>
      </c>
      <c r="AH217" s="7" t="s">
        <v>1131</v>
      </c>
      <c r="AI217" s="7" t="s">
        <v>1131</v>
      </c>
      <c r="AJ217" s="7" t="s">
        <v>1136</v>
      </c>
      <c r="AP217" s="7" t="s">
        <v>1136</v>
      </c>
      <c r="AQ217" s="8">
        <v>45644</v>
      </c>
      <c r="AT217" s="7" t="s">
        <v>1131</v>
      </c>
      <c r="AU217" s="7" t="s">
        <v>1141</v>
      </c>
      <c r="AW217" s="7" t="s">
        <v>1140</v>
      </c>
      <c r="AX217" s="7" t="s">
        <v>1165</v>
      </c>
      <c r="AY217" s="7" t="s">
        <v>1165</v>
      </c>
      <c r="AZ217" s="7" t="s">
        <v>1131</v>
      </c>
      <c r="BA217" s="7" t="s">
        <v>1131</v>
      </c>
      <c r="BC217" s="7" t="s">
        <v>1138</v>
      </c>
      <c r="BD217" s="7" t="s">
        <v>1663</v>
      </c>
      <c r="BE217" s="7" t="s">
        <v>1131</v>
      </c>
      <c r="BK217" s="7" t="s">
        <v>1131</v>
      </c>
      <c r="BP217" s="7">
        <v>6.0000000000000001E-3</v>
      </c>
      <c r="BQ217" s="8">
        <v>45643</v>
      </c>
      <c r="BR217" s="7">
        <v>6.0000000000000001E-3</v>
      </c>
      <c r="BS217" s="7" t="s">
        <v>1662</v>
      </c>
      <c r="BY217" s="7" t="s">
        <v>1136</v>
      </c>
      <c r="BZ217" s="7" t="s">
        <v>1661</v>
      </c>
      <c r="CL217" s="7">
        <v>2025</v>
      </c>
      <c r="CR217" s="7">
        <v>1.3545</v>
      </c>
      <c r="CS217" s="8">
        <v>45772</v>
      </c>
      <c r="CT217" s="7" t="s">
        <v>1131</v>
      </c>
      <c r="CW217" s="7" t="s">
        <v>1131</v>
      </c>
      <c r="CX217" s="7" t="s">
        <v>1131</v>
      </c>
      <c r="CY217" s="7" t="s">
        <v>1136</v>
      </c>
      <c r="CZ217" s="7" t="s">
        <v>1135</v>
      </c>
      <c r="DA217" s="7" t="s">
        <v>1134</v>
      </c>
      <c r="DB217" s="7" t="s">
        <v>1327</v>
      </c>
      <c r="DC217" s="7" t="s">
        <v>1131</v>
      </c>
      <c r="DD217" s="7" t="s">
        <v>1132</v>
      </c>
      <c r="DE217" s="7" t="s">
        <v>1660</v>
      </c>
      <c r="DF217" s="7" t="s">
        <v>1131</v>
      </c>
      <c r="DJ217" s="7" t="s">
        <v>1130</v>
      </c>
      <c r="DK217" s="7" t="s">
        <v>1129</v>
      </c>
    </row>
    <row r="218" spans="1:115" x14ac:dyDescent="0.25">
      <c r="A218" s="7" t="s">
        <v>1149</v>
      </c>
      <c r="B218" s="7" t="s">
        <v>1659</v>
      </c>
      <c r="C218" s="7" t="s">
        <v>1094</v>
      </c>
      <c r="E218" s="7" t="s">
        <v>1658</v>
      </c>
      <c r="H218" s="7" t="s">
        <v>1145</v>
      </c>
      <c r="K218" s="7" t="s">
        <v>1144</v>
      </c>
      <c r="O218" s="8">
        <v>45536</v>
      </c>
      <c r="Y218" s="7" t="s">
        <v>1143</v>
      </c>
      <c r="AD218" s="7" t="s">
        <v>1131</v>
      </c>
      <c r="AE218" s="7" t="s">
        <v>1131</v>
      </c>
      <c r="AG218" s="7" t="s">
        <v>1131</v>
      </c>
      <c r="AH218" s="7" t="s">
        <v>1131</v>
      </c>
      <c r="AI218" s="7" t="s">
        <v>1131</v>
      </c>
      <c r="AJ218" s="7" t="s">
        <v>1136</v>
      </c>
      <c r="AP218" s="7" t="s">
        <v>1131</v>
      </c>
      <c r="AT218" s="7" t="s">
        <v>1131</v>
      </c>
      <c r="AU218" s="7" t="s">
        <v>1141</v>
      </c>
      <c r="AW218" s="7" t="s">
        <v>1140</v>
      </c>
      <c r="AX218" s="7" t="s">
        <v>1139</v>
      </c>
      <c r="AY218" s="7" t="s">
        <v>1139</v>
      </c>
      <c r="AZ218" s="7" t="s">
        <v>1131</v>
      </c>
      <c r="BA218" s="7" t="s">
        <v>1131</v>
      </c>
      <c r="BC218" s="7" t="s">
        <v>1138</v>
      </c>
      <c r="BD218" s="7" t="s">
        <v>1657</v>
      </c>
      <c r="BE218" s="7" t="s">
        <v>1131</v>
      </c>
      <c r="BI218" s="7">
        <v>1</v>
      </c>
      <c r="BJ218" s="7">
        <v>1</v>
      </c>
      <c r="BK218" s="7" t="s">
        <v>1131</v>
      </c>
      <c r="BP218" s="7">
        <v>6.0000000000000001E-3</v>
      </c>
      <c r="BQ218" s="8">
        <v>45536</v>
      </c>
      <c r="BR218" s="7">
        <v>6.0000000000000001E-3</v>
      </c>
      <c r="BS218" s="8">
        <v>45536</v>
      </c>
      <c r="BY218" s="7" t="s">
        <v>1131</v>
      </c>
      <c r="CL218" s="7">
        <v>2025</v>
      </c>
      <c r="CR218" s="7">
        <v>278.89</v>
      </c>
      <c r="CS218" s="8">
        <v>45772</v>
      </c>
      <c r="CT218" s="7" t="s">
        <v>1131</v>
      </c>
      <c r="CW218" s="7" t="s">
        <v>1136</v>
      </c>
      <c r="CX218" s="7" t="s">
        <v>1131</v>
      </c>
      <c r="CY218" s="7" t="s">
        <v>1136</v>
      </c>
      <c r="CZ218" s="7" t="s">
        <v>1135</v>
      </c>
      <c r="DA218" s="7" t="s">
        <v>1134</v>
      </c>
      <c r="DB218" s="7" t="s">
        <v>1327</v>
      </c>
      <c r="DC218" s="7" t="s">
        <v>1131</v>
      </c>
      <c r="DD218" s="7" t="s">
        <v>1132</v>
      </c>
      <c r="DF218" s="7" t="s">
        <v>1131</v>
      </c>
      <c r="DJ218" s="7" t="s">
        <v>1130</v>
      </c>
      <c r="DK218" s="7" t="s">
        <v>1129</v>
      </c>
    </row>
    <row r="219" spans="1:115" x14ac:dyDescent="0.25">
      <c r="A219" s="7" t="s">
        <v>1149</v>
      </c>
      <c r="B219" s="7" t="s">
        <v>1656</v>
      </c>
      <c r="C219" s="7" t="s">
        <v>1655</v>
      </c>
      <c r="E219" s="7" t="s">
        <v>1654</v>
      </c>
      <c r="H219" s="7" t="s">
        <v>1145</v>
      </c>
      <c r="K219" s="7" t="s">
        <v>1144</v>
      </c>
      <c r="O219" s="8">
        <v>45536</v>
      </c>
      <c r="R219" s="8">
        <v>45603</v>
      </c>
      <c r="V219" s="8">
        <v>45603</v>
      </c>
      <c r="W219" s="7" t="s">
        <v>1653</v>
      </c>
      <c r="Y219" s="7" t="s">
        <v>1166</v>
      </c>
      <c r="AD219" s="7" t="s">
        <v>1131</v>
      </c>
      <c r="AE219" s="7" t="s">
        <v>1131</v>
      </c>
      <c r="AG219" s="7" t="s">
        <v>1131</v>
      </c>
      <c r="AH219" s="7" t="s">
        <v>1131</v>
      </c>
      <c r="AI219" s="7" t="s">
        <v>1131</v>
      </c>
      <c r="AJ219" s="7" t="s">
        <v>1136</v>
      </c>
      <c r="AP219" s="7" t="s">
        <v>1131</v>
      </c>
      <c r="AS219" s="7" t="s">
        <v>1142</v>
      </c>
      <c r="AT219" s="7" t="s">
        <v>1131</v>
      </c>
      <c r="AU219" s="7" t="s">
        <v>1141</v>
      </c>
      <c r="AW219" s="7" t="s">
        <v>1161</v>
      </c>
      <c r="AX219" s="7" t="s">
        <v>1165</v>
      </c>
      <c r="AY219" s="7" t="s">
        <v>1165</v>
      </c>
      <c r="AZ219" s="7" t="s">
        <v>1131</v>
      </c>
      <c r="BA219" s="7" t="s">
        <v>1131</v>
      </c>
      <c r="BC219" s="7" t="s">
        <v>1138</v>
      </c>
      <c r="BD219" s="7" t="s">
        <v>1652</v>
      </c>
      <c r="BE219" s="7" t="s">
        <v>1131</v>
      </c>
      <c r="BI219" s="7">
        <v>1</v>
      </c>
      <c r="BJ219" s="7">
        <v>1</v>
      </c>
      <c r="BK219" s="7" t="s">
        <v>1131</v>
      </c>
      <c r="BP219" s="7">
        <v>6.0000000000000001E-3</v>
      </c>
      <c r="BQ219" s="8">
        <v>45536</v>
      </c>
      <c r="BR219" s="7">
        <v>6.0000000000000001E-3</v>
      </c>
      <c r="BS219" s="8">
        <v>45536</v>
      </c>
      <c r="BY219" s="7" t="s">
        <v>1131</v>
      </c>
      <c r="CL219" s="7">
        <v>2025</v>
      </c>
      <c r="CR219" s="7">
        <v>0.12139999999999999</v>
      </c>
      <c r="CS219" s="8">
        <v>45418</v>
      </c>
      <c r="CT219" s="7" t="s">
        <v>1131</v>
      </c>
      <c r="CW219" s="7" t="s">
        <v>1136</v>
      </c>
      <c r="CX219" s="7" t="s">
        <v>1131</v>
      </c>
      <c r="CY219" s="7" t="s">
        <v>1136</v>
      </c>
      <c r="CZ219" s="7" t="s">
        <v>1135</v>
      </c>
      <c r="DA219" s="7" t="s">
        <v>1134</v>
      </c>
      <c r="DB219" s="7" t="s">
        <v>1327</v>
      </c>
      <c r="DC219" s="7" t="s">
        <v>1131</v>
      </c>
      <c r="DD219" s="7" t="s">
        <v>1132</v>
      </c>
      <c r="DF219" s="7" t="s">
        <v>1131</v>
      </c>
      <c r="DJ219" s="7" t="s">
        <v>1130</v>
      </c>
      <c r="DK219" s="7" t="s">
        <v>1129</v>
      </c>
    </row>
    <row r="220" spans="1:115" x14ac:dyDescent="0.25">
      <c r="A220" s="7" t="s">
        <v>1149</v>
      </c>
      <c r="B220" s="7" t="s">
        <v>1651</v>
      </c>
      <c r="C220" s="7" t="s">
        <v>1650</v>
      </c>
      <c r="E220" s="7" t="s">
        <v>1649</v>
      </c>
      <c r="H220" s="7" t="s">
        <v>1145</v>
      </c>
      <c r="K220" s="7" t="s">
        <v>1144</v>
      </c>
      <c r="O220" s="8">
        <v>44202</v>
      </c>
      <c r="Y220" s="7" t="s">
        <v>1143</v>
      </c>
      <c r="AD220" s="7" t="s">
        <v>1131</v>
      </c>
      <c r="AE220" s="7" t="s">
        <v>1131</v>
      </c>
      <c r="AG220" s="7" t="s">
        <v>1131</v>
      </c>
      <c r="AH220" s="7" t="s">
        <v>1131</v>
      </c>
      <c r="AI220" s="7" t="s">
        <v>1131</v>
      </c>
      <c r="AJ220" s="7" t="s">
        <v>1136</v>
      </c>
      <c r="AP220" s="7" t="s">
        <v>1131</v>
      </c>
      <c r="AS220" s="7" t="s">
        <v>1142</v>
      </c>
      <c r="AT220" s="7" t="s">
        <v>1131</v>
      </c>
      <c r="AU220" s="7" t="s">
        <v>1141</v>
      </c>
      <c r="AW220" s="7" t="s">
        <v>1140</v>
      </c>
      <c r="AX220" s="7" t="s">
        <v>1139</v>
      </c>
      <c r="AY220" s="7" t="s">
        <v>1139</v>
      </c>
      <c r="AZ220" s="7" t="s">
        <v>1131</v>
      </c>
      <c r="BA220" s="7" t="s">
        <v>1131</v>
      </c>
      <c r="BC220" s="7" t="s">
        <v>1138</v>
      </c>
      <c r="BE220" s="7" t="s">
        <v>1131</v>
      </c>
      <c r="BI220" s="7">
        <v>1</v>
      </c>
      <c r="BJ220" s="7">
        <v>1</v>
      </c>
      <c r="BK220" s="7" t="s">
        <v>1131</v>
      </c>
      <c r="BP220" s="7">
        <v>6.0000000000000001E-3</v>
      </c>
      <c r="BQ220" s="8">
        <v>44202</v>
      </c>
      <c r="BR220" s="7">
        <v>6.0000000000000001E-3</v>
      </c>
      <c r="BS220" s="8">
        <v>44202</v>
      </c>
      <c r="BY220" s="7" t="s">
        <v>1136</v>
      </c>
      <c r="BZ220" s="7" t="s">
        <v>1150</v>
      </c>
      <c r="CL220" s="7">
        <v>2025</v>
      </c>
      <c r="CM220" s="7">
        <v>131.32</v>
      </c>
      <c r="CN220" s="7">
        <v>118.39</v>
      </c>
      <c r="CO220" s="7">
        <v>96.77</v>
      </c>
      <c r="CP220" s="7">
        <v>100.67</v>
      </c>
      <c r="CR220" s="7">
        <v>469.73</v>
      </c>
      <c r="CS220" s="8">
        <v>45772</v>
      </c>
      <c r="CT220" s="7" t="s">
        <v>1131</v>
      </c>
      <c r="CW220" s="7" t="s">
        <v>1136</v>
      </c>
      <c r="CX220" s="7" t="s">
        <v>1131</v>
      </c>
      <c r="CY220" s="7" t="s">
        <v>1131</v>
      </c>
      <c r="CZ220" s="7" t="s">
        <v>1135</v>
      </c>
      <c r="DA220" s="7" t="s">
        <v>1134</v>
      </c>
      <c r="DB220" s="7" t="s">
        <v>1133</v>
      </c>
      <c r="DD220" s="7" t="s">
        <v>1132</v>
      </c>
      <c r="DJ220" s="7" t="s">
        <v>1130</v>
      </c>
      <c r="DK220" s="7" t="s">
        <v>1129</v>
      </c>
    </row>
    <row r="221" spans="1:115" x14ac:dyDescent="0.25">
      <c r="A221" s="7" t="s">
        <v>1149</v>
      </c>
      <c r="B221" s="7" t="s">
        <v>1648</v>
      </c>
      <c r="C221" s="7" t="s">
        <v>1647</v>
      </c>
      <c r="E221" s="7" t="s">
        <v>1646</v>
      </c>
      <c r="H221" s="7" t="s">
        <v>1145</v>
      </c>
      <c r="K221" s="7" t="s">
        <v>1144</v>
      </c>
      <c r="O221" s="8">
        <v>44347</v>
      </c>
      <c r="Y221" s="7" t="s">
        <v>1166</v>
      </c>
      <c r="AD221" s="7" t="s">
        <v>1131</v>
      </c>
      <c r="AE221" s="7" t="s">
        <v>1131</v>
      </c>
      <c r="AG221" s="7" t="s">
        <v>1131</v>
      </c>
      <c r="AH221" s="7" t="s">
        <v>1131</v>
      </c>
      <c r="AI221" s="7" t="s">
        <v>1131</v>
      </c>
      <c r="AJ221" s="7" t="s">
        <v>1136</v>
      </c>
      <c r="AP221" s="7" t="s">
        <v>1131</v>
      </c>
      <c r="AS221" s="7" t="s">
        <v>1142</v>
      </c>
      <c r="AT221" s="7" t="s">
        <v>1131</v>
      </c>
      <c r="AU221" s="7" t="s">
        <v>1141</v>
      </c>
      <c r="AW221" s="7" t="s">
        <v>1140</v>
      </c>
      <c r="AX221" s="7" t="s">
        <v>1165</v>
      </c>
      <c r="AY221" s="7" t="s">
        <v>1165</v>
      </c>
      <c r="AZ221" s="7" t="s">
        <v>1131</v>
      </c>
      <c r="BA221" s="7" t="s">
        <v>1131</v>
      </c>
      <c r="BC221" s="7" t="s">
        <v>1138</v>
      </c>
      <c r="BE221" s="7" t="s">
        <v>1131</v>
      </c>
      <c r="BI221" s="7">
        <v>1</v>
      </c>
      <c r="BJ221" s="7">
        <v>1</v>
      </c>
      <c r="BK221" s="7" t="s">
        <v>1131</v>
      </c>
      <c r="BP221" s="7">
        <v>6.0000000000000001E-3</v>
      </c>
      <c r="BQ221" s="8">
        <v>44317</v>
      </c>
      <c r="BR221" s="7">
        <v>6.0000000000000001E-3</v>
      </c>
      <c r="BS221" s="8">
        <v>44317</v>
      </c>
      <c r="BY221" s="7" t="s">
        <v>1136</v>
      </c>
      <c r="BZ221" s="7" t="s">
        <v>1184</v>
      </c>
      <c r="CL221" s="7">
        <v>2025</v>
      </c>
      <c r="CM221" s="7">
        <v>33.53</v>
      </c>
      <c r="CN221" s="7">
        <v>27.6</v>
      </c>
      <c r="CO221" s="7">
        <v>56.42</v>
      </c>
      <c r="CP221" s="7">
        <v>63</v>
      </c>
      <c r="CR221" s="7">
        <v>0.4</v>
      </c>
      <c r="CS221" s="8">
        <v>45772</v>
      </c>
      <c r="CT221" s="7" t="s">
        <v>1131</v>
      </c>
      <c r="CW221" s="7" t="s">
        <v>1136</v>
      </c>
      <c r="CX221" s="7" t="s">
        <v>1131</v>
      </c>
      <c r="CY221" s="7" t="s">
        <v>1131</v>
      </c>
      <c r="CZ221" s="7" t="s">
        <v>1135</v>
      </c>
      <c r="DA221" s="7" t="s">
        <v>1134</v>
      </c>
      <c r="DB221" s="7" t="s">
        <v>1133</v>
      </c>
      <c r="DD221" s="7" t="s">
        <v>1132</v>
      </c>
      <c r="DJ221" s="7" t="s">
        <v>1130</v>
      </c>
      <c r="DK221" s="7" t="s">
        <v>1129</v>
      </c>
    </row>
    <row r="222" spans="1:115" x14ac:dyDescent="0.25">
      <c r="A222" s="7" t="s">
        <v>1149</v>
      </c>
      <c r="B222" s="7" t="s">
        <v>1645</v>
      </c>
      <c r="C222" s="7" t="s">
        <v>1066</v>
      </c>
      <c r="E222" s="7" t="s">
        <v>1644</v>
      </c>
      <c r="H222" s="7" t="s">
        <v>1145</v>
      </c>
      <c r="K222" s="7" t="s">
        <v>1144</v>
      </c>
      <c r="O222" s="8">
        <v>42156</v>
      </c>
      <c r="Y222" s="7" t="s">
        <v>1166</v>
      </c>
      <c r="AD222" s="7" t="s">
        <v>1131</v>
      </c>
      <c r="AE222" s="7" t="s">
        <v>1131</v>
      </c>
      <c r="AG222" s="7" t="s">
        <v>1131</v>
      </c>
      <c r="AH222" s="7" t="s">
        <v>1131</v>
      </c>
      <c r="AI222" s="7" t="s">
        <v>1131</v>
      </c>
      <c r="AJ222" s="7" t="s">
        <v>1136</v>
      </c>
      <c r="AP222" s="7" t="s">
        <v>1131</v>
      </c>
      <c r="AS222" s="7" t="s">
        <v>1142</v>
      </c>
      <c r="AT222" s="7" t="s">
        <v>1131</v>
      </c>
      <c r="AU222" s="7" t="s">
        <v>1141</v>
      </c>
      <c r="AW222" s="7" t="s">
        <v>1140</v>
      </c>
      <c r="AX222" s="7" t="s">
        <v>1215</v>
      </c>
      <c r="AY222" s="7" t="s">
        <v>1215</v>
      </c>
      <c r="AZ222" s="7" t="s">
        <v>1131</v>
      </c>
      <c r="BA222" s="7" t="s">
        <v>1131</v>
      </c>
      <c r="BC222" s="7" t="s">
        <v>1138</v>
      </c>
      <c r="BD222" s="7" t="s">
        <v>1195</v>
      </c>
      <c r="BE222" s="7" t="s">
        <v>1131</v>
      </c>
      <c r="BI222" s="7">
        <v>1</v>
      </c>
      <c r="BJ222" s="7">
        <v>1</v>
      </c>
      <c r="BK222" s="7" t="s">
        <v>1131</v>
      </c>
      <c r="BP222" s="7">
        <v>6.0000000000000001E-3</v>
      </c>
      <c r="BQ222" s="8">
        <v>43466</v>
      </c>
      <c r="BR222" s="7">
        <v>6.0000000000000001E-3</v>
      </c>
      <c r="BS222" s="8">
        <v>43466</v>
      </c>
      <c r="BY222" s="7" t="s">
        <v>1131</v>
      </c>
      <c r="CL222" s="7">
        <v>2025</v>
      </c>
      <c r="CM222" s="7">
        <v>86.01</v>
      </c>
      <c r="CN222" s="7">
        <v>101.87</v>
      </c>
      <c r="CO222" s="7">
        <v>90.84</v>
      </c>
      <c r="CR222" s="7">
        <v>54.59</v>
      </c>
      <c r="CS222" s="8">
        <v>45772</v>
      </c>
      <c r="CT222" s="7" t="s">
        <v>1131</v>
      </c>
      <c r="CV222" s="7" t="s">
        <v>1158</v>
      </c>
      <c r="CW222" s="7" t="s">
        <v>1136</v>
      </c>
      <c r="CX222" s="7" t="s">
        <v>1131</v>
      </c>
      <c r="CY222" s="7" t="s">
        <v>1136</v>
      </c>
      <c r="CZ222" s="7" t="s">
        <v>1135</v>
      </c>
      <c r="DA222" s="7" t="s">
        <v>1134</v>
      </c>
      <c r="DB222" s="7" t="s">
        <v>1133</v>
      </c>
      <c r="DD222" s="7" t="s">
        <v>1132</v>
      </c>
      <c r="DJ222" s="7" t="s">
        <v>1130</v>
      </c>
      <c r="DK222" s="7" t="s">
        <v>1129</v>
      </c>
    </row>
    <row r="223" spans="1:115" x14ac:dyDescent="0.25">
      <c r="A223" s="7" t="s">
        <v>1149</v>
      </c>
      <c r="B223" s="7" t="s">
        <v>1643</v>
      </c>
      <c r="C223" s="7" t="s">
        <v>1642</v>
      </c>
      <c r="E223" s="7" t="s">
        <v>1641</v>
      </c>
      <c r="H223" s="7" t="s">
        <v>1145</v>
      </c>
      <c r="K223" s="7" t="s">
        <v>1144</v>
      </c>
      <c r="O223" s="8">
        <v>42829</v>
      </c>
      <c r="R223" s="8">
        <v>43899</v>
      </c>
      <c r="T223" s="8">
        <v>43833</v>
      </c>
      <c r="Y223" s="7" t="s">
        <v>1166</v>
      </c>
      <c r="AD223" s="7" t="s">
        <v>1131</v>
      </c>
      <c r="AE223" s="7" t="s">
        <v>1131</v>
      </c>
      <c r="AG223" s="7" t="s">
        <v>1131</v>
      </c>
      <c r="AH223" s="7" t="s">
        <v>1131</v>
      </c>
      <c r="AI223" s="7" t="s">
        <v>1131</v>
      </c>
      <c r="AJ223" s="7" t="s">
        <v>1136</v>
      </c>
      <c r="AP223" s="7" t="s">
        <v>1131</v>
      </c>
      <c r="AS223" s="7" t="s">
        <v>1142</v>
      </c>
      <c r="AT223" s="7" t="s">
        <v>1131</v>
      </c>
      <c r="AU223" s="7" t="s">
        <v>1141</v>
      </c>
      <c r="AW223" s="7" t="s">
        <v>1140</v>
      </c>
      <c r="AX223" s="7" t="s">
        <v>1165</v>
      </c>
      <c r="AY223" s="7" t="s">
        <v>1165</v>
      </c>
      <c r="AZ223" s="7" t="s">
        <v>1131</v>
      </c>
      <c r="BA223" s="7" t="s">
        <v>1131</v>
      </c>
      <c r="BC223" s="7" t="s">
        <v>1138</v>
      </c>
      <c r="BD223" s="7" t="s">
        <v>1198</v>
      </c>
      <c r="BE223" s="7" t="s">
        <v>1131</v>
      </c>
      <c r="BI223" s="7">
        <v>1</v>
      </c>
      <c r="BJ223" s="7">
        <v>1</v>
      </c>
      <c r="BK223" s="7" t="s">
        <v>1131</v>
      </c>
      <c r="BP223" s="7">
        <v>6.0000000000000001E-3</v>
      </c>
      <c r="BQ223" s="8">
        <v>43466</v>
      </c>
      <c r="BR223" s="7">
        <v>6.0000000000000001E-3</v>
      </c>
      <c r="BS223" s="8">
        <v>43466</v>
      </c>
      <c r="BY223" s="7" t="s">
        <v>1131</v>
      </c>
      <c r="CL223" s="7">
        <v>2025</v>
      </c>
      <c r="CM223" s="7">
        <v>101.61</v>
      </c>
      <c r="CN223" s="7">
        <v>101.84</v>
      </c>
      <c r="CO223" s="7">
        <v>114</v>
      </c>
      <c r="CP223" s="7">
        <v>118.7</v>
      </c>
      <c r="CR223" s="7">
        <v>11.52</v>
      </c>
      <c r="CS223" s="8">
        <v>45772</v>
      </c>
      <c r="CT223" s="7" t="s">
        <v>1131</v>
      </c>
      <c r="CV223" s="7" t="s">
        <v>1158</v>
      </c>
      <c r="CW223" s="7" t="s">
        <v>1136</v>
      </c>
      <c r="CX223" s="7" t="s">
        <v>1131</v>
      </c>
      <c r="CY223" s="7" t="s">
        <v>1136</v>
      </c>
      <c r="CZ223" s="7" t="s">
        <v>1135</v>
      </c>
      <c r="DA223" s="7" t="s">
        <v>1134</v>
      </c>
      <c r="DB223" s="7" t="s">
        <v>1133</v>
      </c>
      <c r="DD223" s="7" t="s">
        <v>1132</v>
      </c>
      <c r="DJ223" s="7" t="s">
        <v>1130</v>
      </c>
      <c r="DK223" s="7" t="s">
        <v>1129</v>
      </c>
    </row>
    <row r="224" spans="1:115" x14ac:dyDescent="0.25">
      <c r="A224" s="7" t="s">
        <v>1149</v>
      </c>
      <c r="B224" s="7" t="s">
        <v>1640</v>
      </c>
      <c r="C224" s="7" t="s">
        <v>1100</v>
      </c>
      <c r="E224" s="7" t="s">
        <v>1639</v>
      </c>
      <c r="H224" s="7" t="s">
        <v>1145</v>
      </c>
      <c r="K224" s="7" t="s">
        <v>1144</v>
      </c>
      <c r="O224" s="8">
        <v>43885</v>
      </c>
      <c r="Y224" s="7" t="s">
        <v>1143</v>
      </c>
      <c r="AD224" s="7" t="s">
        <v>1131</v>
      </c>
      <c r="AE224" s="7" t="s">
        <v>1131</v>
      </c>
      <c r="AG224" s="7" t="s">
        <v>1131</v>
      </c>
      <c r="AH224" s="7" t="s">
        <v>1131</v>
      </c>
      <c r="AI224" s="7" t="s">
        <v>1131</v>
      </c>
      <c r="AJ224" s="7" t="s">
        <v>1136</v>
      </c>
      <c r="AP224" s="7" t="s">
        <v>1131</v>
      </c>
      <c r="AS224" s="7" t="s">
        <v>1142</v>
      </c>
      <c r="AT224" s="7" t="s">
        <v>1131</v>
      </c>
      <c r="AU224" s="7" t="s">
        <v>1141</v>
      </c>
      <c r="AW224" s="7" t="s">
        <v>1140</v>
      </c>
      <c r="AX224" s="7" t="s">
        <v>1139</v>
      </c>
      <c r="AY224" s="7" t="s">
        <v>1139</v>
      </c>
      <c r="AZ224" s="7" t="s">
        <v>1131</v>
      </c>
      <c r="BA224" s="7" t="s">
        <v>1131</v>
      </c>
      <c r="BC224" s="7" t="s">
        <v>1138</v>
      </c>
      <c r="BD224" s="7" t="s">
        <v>1375</v>
      </c>
      <c r="BE224" s="7" t="s">
        <v>1131</v>
      </c>
      <c r="BI224" s="7">
        <v>1</v>
      </c>
      <c r="BJ224" s="7">
        <v>1</v>
      </c>
      <c r="BK224" s="7" t="s">
        <v>1131</v>
      </c>
      <c r="BP224" s="7">
        <v>6.0000000000000001E-3</v>
      </c>
      <c r="BQ224" s="8">
        <v>43880</v>
      </c>
      <c r="BR224" s="7">
        <v>6.0000000000000001E-3</v>
      </c>
      <c r="BS224" s="8">
        <v>43880</v>
      </c>
      <c r="BY224" s="7" t="s">
        <v>1136</v>
      </c>
      <c r="BZ224" s="7" t="s">
        <v>1638</v>
      </c>
      <c r="CL224" s="7">
        <v>2025</v>
      </c>
      <c r="CM224" s="7">
        <v>97.06</v>
      </c>
      <c r="CN224" s="7">
        <v>94.85</v>
      </c>
      <c r="CO224" s="7">
        <v>144.77000000000001</v>
      </c>
      <c r="CP224" s="7">
        <v>93.69</v>
      </c>
      <c r="CR224" s="7">
        <v>72.849999999999994</v>
      </c>
      <c r="CS224" s="8">
        <v>45772</v>
      </c>
      <c r="CT224" s="7" t="s">
        <v>1131</v>
      </c>
      <c r="CW224" s="7" t="s">
        <v>1136</v>
      </c>
      <c r="CX224" s="7" t="s">
        <v>1131</v>
      </c>
      <c r="CY224" s="7" t="s">
        <v>1131</v>
      </c>
      <c r="CZ224" s="7" t="s">
        <v>1135</v>
      </c>
      <c r="DA224" s="7" t="s">
        <v>1134</v>
      </c>
      <c r="DB224" s="7" t="s">
        <v>1133</v>
      </c>
      <c r="DD224" s="7" t="s">
        <v>1132</v>
      </c>
      <c r="DJ224" s="7" t="s">
        <v>1130</v>
      </c>
      <c r="DK224" s="7" t="s">
        <v>1129</v>
      </c>
    </row>
    <row r="225" spans="1:115" x14ac:dyDescent="0.25">
      <c r="A225" s="7" t="s">
        <v>1149</v>
      </c>
      <c r="B225" s="7" t="s">
        <v>1637</v>
      </c>
      <c r="C225" s="7" t="s">
        <v>1101</v>
      </c>
      <c r="E225" s="7" t="s">
        <v>1636</v>
      </c>
      <c r="H225" s="7" t="s">
        <v>1145</v>
      </c>
      <c r="K225" s="7" t="s">
        <v>1144</v>
      </c>
      <c r="O225" s="8">
        <v>42829</v>
      </c>
      <c r="Y225" s="7" t="s">
        <v>1143</v>
      </c>
      <c r="AD225" s="7" t="s">
        <v>1131</v>
      </c>
      <c r="AE225" s="7" t="s">
        <v>1131</v>
      </c>
      <c r="AG225" s="7" t="s">
        <v>1131</v>
      </c>
      <c r="AH225" s="7" t="s">
        <v>1131</v>
      </c>
      <c r="AI225" s="7" t="s">
        <v>1131</v>
      </c>
      <c r="AJ225" s="7" t="s">
        <v>1136</v>
      </c>
      <c r="AP225" s="7" t="s">
        <v>1131</v>
      </c>
      <c r="AS225" s="7" t="s">
        <v>1142</v>
      </c>
      <c r="AT225" s="7" t="s">
        <v>1131</v>
      </c>
      <c r="AU225" s="7" t="s">
        <v>1141</v>
      </c>
      <c r="AW225" s="7" t="s">
        <v>1140</v>
      </c>
      <c r="AX225" s="7" t="s">
        <v>1191</v>
      </c>
      <c r="AY225" s="7" t="s">
        <v>1191</v>
      </c>
      <c r="AZ225" s="7" t="s">
        <v>1131</v>
      </c>
      <c r="BA225" s="7" t="s">
        <v>1131</v>
      </c>
      <c r="BC225" s="7" t="s">
        <v>1138</v>
      </c>
      <c r="BD225" s="7" t="s">
        <v>1195</v>
      </c>
      <c r="BE225" s="7" t="s">
        <v>1131</v>
      </c>
      <c r="BI225" s="7">
        <v>1</v>
      </c>
      <c r="BJ225" s="7">
        <v>1</v>
      </c>
      <c r="BK225" s="7" t="s">
        <v>1131</v>
      </c>
      <c r="BP225" s="7">
        <v>6.0000000000000001E-3</v>
      </c>
      <c r="BQ225" s="8">
        <v>43466</v>
      </c>
      <c r="BR225" s="7">
        <v>6.0000000000000001E-3</v>
      </c>
      <c r="BS225" s="8">
        <v>43466</v>
      </c>
      <c r="BY225" s="7" t="s">
        <v>1131</v>
      </c>
      <c r="CL225" s="7">
        <v>2025</v>
      </c>
      <c r="CM225" s="7">
        <v>175.94</v>
      </c>
      <c r="CN225" s="7">
        <v>283.91000000000003</v>
      </c>
      <c r="CO225" s="7">
        <v>35.78</v>
      </c>
      <c r="CP225" s="7">
        <v>123.13</v>
      </c>
      <c r="CR225" s="7">
        <v>481.88</v>
      </c>
      <c r="CS225" s="8">
        <v>45772</v>
      </c>
      <c r="CT225" s="7" t="s">
        <v>1131</v>
      </c>
      <c r="CV225" s="7" t="s">
        <v>1158</v>
      </c>
      <c r="CW225" s="7" t="s">
        <v>1136</v>
      </c>
      <c r="CX225" s="7" t="s">
        <v>1131</v>
      </c>
      <c r="CY225" s="7" t="s">
        <v>1136</v>
      </c>
      <c r="CZ225" s="7" t="s">
        <v>1135</v>
      </c>
      <c r="DA225" s="7" t="s">
        <v>1134</v>
      </c>
      <c r="DB225" s="7" t="s">
        <v>1133</v>
      </c>
      <c r="DD225" s="7" t="s">
        <v>1132</v>
      </c>
      <c r="DJ225" s="7" t="s">
        <v>1130</v>
      </c>
      <c r="DK225" s="7" t="s">
        <v>1129</v>
      </c>
    </row>
    <row r="226" spans="1:115" x14ac:dyDescent="0.25">
      <c r="A226" s="7" t="s">
        <v>1149</v>
      </c>
      <c r="B226" s="7" t="s">
        <v>1635</v>
      </c>
      <c r="C226" s="7" t="s">
        <v>1005</v>
      </c>
      <c r="E226" s="7" t="s">
        <v>1634</v>
      </c>
      <c r="H226" s="7" t="s">
        <v>1145</v>
      </c>
      <c r="K226" s="7" t="s">
        <v>1144</v>
      </c>
      <c r="O226" s="8">
        <v>44727</v>
      </c>
      <c r="Y226" s="7" t="s">
        <v>1166</v>
      </c>
      <c r="AD226" s="7" t="s">
        <v>1131</v>
      </c>
      <c r="AE226" s="7" t="s">
        <v>1131</v>
      </c>
      <c r="AG226" s="7" t="s">
        <v>1131</v>
      </c>
      <c r="AH226" s="7" t="s">
        <v>1131</v>
      </c>
      <c r="AI226" s="7" t="s">
        <v>1131</v>
      </c>
      <c r="AJ226" s="7" t="s">
        <v>1136</v>
      </c>
      <c r="AP226" s="7" t="s">
        <v>1131</v>
      </c>
      <c r="AS226" s="7" t="s">
        <v>1142</v>
      </c>
      <c r="AT226" s="7" t="s">
        <v>1131</v>
      </c>
      <c r="AU226" s="7" t="s">
        <v>1141</v>
      </c>
      <c r="AW226" s="7" t="s">
        <v>1140</v>
      </c>
      <c r="AX226" s="7" t="s">
        <v>1165</v>
      </c>
      <c r="AY226" s="7" t="s">
        <v>1165</v>
      </c>
      <c r="AZ226" s="7" t="s">
        <v>1131</v>
      </c>
      <c r="BA226" s="7" t="s">
        <v>1131</v>
      </c>
      <c r="BC226" s="7" t="s">
        <v>1138</v>
      </c>
      <c r="BD226" s="7" t="s">
        <v>1633</v>
      </c>
      <c r="BE226" s="7" t="s">
        <v>1131</v>
      </c>
      <c r="BI226" s="7">
        <v>1</v>
      </c>
      <c r="BJ226" s="7">
        <v>1</v>
      </c>
      <c r="BK226" s="7" t="s">
        <v>1131</v>
      </c>
      <c r="BP226" s="7">
        <v>6.0000000000000001E-3</v>
      </c>
      <c r="BQ226" s="8">
        <v>44727</v>
      </c>
      <c r="BR226" s="7">
        <v>6.0000000000000001E-3</v>
      </c>
      <c r="BS226" s="8">
        <v>44727</v>
      </c>
      <c r="BY226" s="7" t="s">
        <v>1131</v>
      </c>
      <c r="CL226" s="7">
        <v>2025</v>
      </c>
      <c r="CM226" s="7">
        <v>97.97</v>
      </c>
      <c r="CN226" s="7">
        <v>124.89</v>
      </c>
      <c r="CO226" s="7">
        <v>72.11</v>
      </c>
      <c r="CR226" s="7">
        <v>31.38</v>
      </c>
      <c r="CS226" s="8">
        <v>45772</v>
      </c>
      <c r="CT226" s="7" t="s">
        <v>1131</v>
      </c>
      <c r="CW226" s="7" t="s">
        <v>1136</v>
      </c>
      <c r="CX226" s="7" t="s">
        <v>1131</v>
      </c>
      <c r="CY226" s="7" t="s">
        <v>1136</v>
      </c>
      <c r="CZ226" s="7" t="s">
        <v>1135</v>
      </c>
      <c r="DA226" s="7" t="s">
        <v>1134</v>
      </c>
      <c r="DB226" s="7" t="s">
        <v>1133</v>
      </c>
      <c r="DD226" s="7" t="s">
        <v>1132</v>
      </c>
      <c r="DJ226" s="7" t="s">
        <v>1130</v>
      </c>
      <c r="DK226" s="7" t="s">
        <v>1129</v>
      </c>
    </row>
    <row r="227" spans="1:115" x14ac:dyDescent="0.25">
      <c r="A227" s="7" t="s">
        <v>1149</v>
      </c>
      <c r="B227" s="7" t="s">
        <v>1632</v>
      </c>
      <c r="C227" s="7" t="s">
        <v>1631</v>
      </c>
      <c r="E227" s="7" t="s">
        <v>1630</v>
      </c>
      <c r="H227" s="7" t="s">
        <v>1145</v>
      </c>
      <c r="K227" s="7" t="s">
        <v>1144</v>
      </c>
      <c r="O227" s="8">
        <v>42156</v>
      </c>
      <c r="R227" s="8">
        <v>44728</v>
      </c>
      <c r="S227" s="8">
        <v>44728</v>
      </c>
      <c r="T227" s="8">
        <v>44728</v>
      </c>
      <c r="V227" s="8">
        <v>44728</v>
      </c>
      <c r="W227" s="7" t="s">
        <v>1629</v>
      </c>
      <c r="Y227" s="7" t="s">
        <v>1166</v>
      </c>
      <c r="AD227" s="7" t="s">
        <v>1131</v>
      </c>
      <c r="AE227" s="7" t="s">
        <v>1131</v>
      </c>
      <c r="AG227" s="7" t="s">
        <v>1131</v>
      </c>
      <c r="AH227" s="7" t="s">
        <v>1131</v>
      </c>
      <c r="AI227" s="7" t="s">
        <v>1131</v>
      </c>
      <c r="AJ227" s="7" t="s">
        <v>1136</v>
      </c>
      <c r="AP227" s="7" t="s">
        <v>1131</v>
      </c>
      <c r="AS227" s="7" t="s">
        <v>1142</v>
      </c>
      <c r="AT227" s="7" t="s">
        <v>1131</v>
      </c>
      <c r="AU227" s="7" t="s">
        <v>1141</v>
      </c>
      <c r="AW227" s="7" t="s">
        <v>1161</v>
      </c>
      <c r="AX227" s="7" t="s">
        <v>1165</v>
      </c>
      <c r="AY227" s="7" t="s">
        <v>1165</v>
      </c>
      <c r="AZ227" s="7" t="s">
        <v>1131</v>
      </c>
      <c r="BA227" s="7" t="s">
        <v>1131</v>
      </c>
      <c r="BC227" s="7" t="s">
        <v>1138</v>
      </c>
      <c r="BD227" s="7" t="s">
        <v>1164</v>
      </c>
      <c r="BE227" s="7" t="s">
        <v>1131</v>
      </c>
      <c r="BI227" s="7">
        <v>1</v>
      </c>
      <c r="BJ227" s="7">
        <v>1</v>
      </c>
      <c r="BK227" s="7" t="s">
        <v>1131</v>
      </c>
      <c r="BP227" s="7">
        <v>6.0000000000000001E-3</v>
      </c>
      <c r="BQ227" s="8">
        <v>43466</v>
      </c>
      <c r="BR227" s="7">
        <v>6.0000000000000001E-3</v>
      </c>
      <c r="BS227" s="8">
        <v>43466</v>
      </c>
      <c r="BY227" s="7" t="s">
        <v>1131</v>
      </c>
      <c r="CL227" s="7">
        <v>2025</v>
      </c>
      <c r="CP227" s="7">
        <v>137.35</v>
      </c>
      <c r="CR227" s="7">
        <v>27.89</v>
      </c>
      <c r="CS227" s="8">
        <v>44761</v>
      </c>
      <c r="CT227" s="7" t="s">
        <v>1131</v>
      </c>
      <c r="CV227" s="7" t="s">
        <v>1158</v>
      </c>
      <c r="CW227" s="7" t="s">
        <v>1136</v>
      </c>
      <c r="CX227" s="7" t="s">
        <v>1131</v>
      </c>
      <c r="CZ227" s="7" t="s">
        <v>1135</v>
      </c>
      <c r="DA227" s="7" t="s">
        <v>1134</v>
      </c>
      <c r="DJ227" s="7" t="s">
        <v>1130</v>
      </c>
      <c r="DK227" s="7" t="s">
        <v>1129</v>
      </c>
    </row>
    <row r="228" spans="1:115" x14ac:dyDescent="0.25">
      <c r="A228" s="7" t="s">
        <v>1149</v>
      </c>
      <c r="B228" s="7" t="s">
        <v>1628</v>
      </c>
      <c r="C228" s="7" t="s">
        <v>1627</v>
      </c>
      <c r="E228" s="7" t="s">
        <v>1626</v>
      </c>
      <c r="H228" s="7" t="s">
        <v>1145</v>
      </c>
      <c r="K228" s="7" t="s">
        <v>1144</v>
      </c>
      <c r="O228" s="8">
        <v>44455</v>
      </c>
      <c r="Y228" s="7" t="s">
        <v>1143</v>
      </c>
      <c r="AD228" s="7" t="s">
        <v>1131</v>
      </c>
      <c r="AE228" s="7" t="s">
        <v>1131</v>
      </c>
      <c r="AG228" s="7" t="s">
        <v>1131</v>
      </c>
      <c r="AH228" s="7" t="s">
        <v>1131</v>
      </c>
      <c r="AI228" s="7" t="s">
        <v>1131</v>
      </c>
      <c r="AJ228" s="7" t="s">
        <v>1136</v>
      </c>
      <c r="AP228" s="7" t="s">
        <v>1131</v>
      </c>
      <c r="AT228" s="7" t="s">
        <v>1131</v>
      </c>
      <c r="AU228" s="7" t="s">
        <v>1141</v>
      </c>
      <c r="AW228" s="7" t="s">
        <v>1140</v>
      </c>
      <c r="AX228" s="7" t="s">
        <v>1191</v>
      </c>
      <c r="AY228" s="7" t="s">
        <v>1191</v>
      </c>
      <c r="AZ228" s="7" t="s">
        <v>1131</v>
      </c>
      <c r="BA228" s="7" t="s">
        <v>1131</v>
      </c>
      <c r="BC228" s="7" t="s">
        <v>1138</v>
      </c>
      <c r="BE228" s="7" t="s">
        <v>1131</v>
      </c>
      <c r="BK228" s="7" t="s">
        <v>1131</v>
      </c>
      <c r="BP228" s="7">
        <v>6.0000000000000001E-3</v>
      </c>
      <c r="BQ228" s="8">
        <v>44440</v>
      </c>
      <c r="BR228" s="7">
        <v>6.0000000000000001E-3</v>
      </c>
      <c r="BS228" s="8">
        <v>44440</v>
      </c>
      <c r="BY228" s="7" t="s">
        <v>1136</v>
      </c>
      <c r="BZ228" s="7" t="s">
        <v>1150</v>
      </c>
      <c r="CL228" s="7">
        <v>2025</v>
      </c>
      <c r="CM228" s="7">
        <v>104.89</v>
      </c>
      <c r="CN228" s="7">
        <v>164.81</v>
      </c>
      <c r="CO228" s="7">
        <v>53.66</v>
      </c>
      <c r="CP228" s="7">
        <v>123.9</v>
      </c>
      <c r="CR228" s="7">
        <v>70.25</v>
      </c>
      <c r="CS228" s="8">
        <v>45772</v>
      </c>
      <c r="CT228" s="7" t="s">
        <v>1131</v>
      </c>
      <c r="CW228" s="7" t="s">
        <v>1136</v>
      </c>
      <c r="CX228" s="7" t="s">
        <v>1131</v>
      </c>
      <c r="CY228" s="7" t="s">
        <v>1131</v>
      </c>
      <c r="CZ228" s="7" t="s">
        <v>1135</v>
      </c>
      <c r="DA228" s="7" t="s">
        <v>1134</v>
      </c>
      <c r="DB228" s="7" t="s">
        <v>1133</v>
      </c>
      <c r="DD228" s="7" t="s">
        <v>1132</v>
      </c>
      <c r="DJ228" s="7" t="s">
        <v>1130</v>
      </c>
      <c r="DK228" s="7" t="s">
        <v>1129</v>
      </c>
    </row>
    <row r="229" spans="1:115" x14ac:dyDescent="0.25">
      <c r="A229" s="7" t="s">
        <v>1149</v>
      </c>
      <c r="B229" s="7" t="s">
        <v>1625</v>
      </c>
      <c r="C229" s="7" t="s">
        <v>1102</v>
      </c>
      <c r="E229" s="7" t="s">
        <v>1624</v>
      </c>
      <c r="H229" s="7" t="s">
        <v>1145</v>
      </c>
      <c r="K229" s="7" t="s">
        <v>1144</v>
      </c>
      <c r="O229" s="8">
        <v>42767</v>
      </c>
      <c r="Y229" s="7" t="s">
        <v>1143</v>
      </c>
      <c r="AD229" s="7" t="s">
        <v>1131</v>
      </c>
      <c r="AE229" s="7" t="s">
        <v>1131</v>
      </c>
      <c r="AG229" s="7" t="s">
        <v>1131</v>
      </c>
      <c r="AH229" s="7" t="s">
        <v>1131</v>
      </c>
      <c r="AI229" s="7" t="s">
        <v>1131</v>
      </c>
      <c r="AJ229" s="7" t="s">
        <v>1136</v>
      </c>
      <c r="AP229" s="7" t="s">
        <v>1131</v>
      </c>
      <c r="AS229" s="7" t="s">
        <v>1142</v>
      </c>
      <c r="AT229" s="7" t="s">
        <v>1131</v>
      </c>
      <c r="AU229" s="7" t="s">
        <v>1141</v>
      </c>
      <c r="AW229" s="7" t="s">
        <v>1140</v>
      </c>
      <c r="AX229" s="7" t="s">
        <v>1191</v>
      </c>
      <c r="AY229" s="7" t="s">
        <v>1191</v>
      </c>
      <c r="AZ229" s="7" t="s">
        <v>1131</v>
      </c>
      <c r="BA229" s="7" t="s">
        <v>1131</v>
      </c>
      <c r="BC229" s="7" t="s">
        <v>1138</v>
      </c>
      <c r="BD229" s="7" t="s">
        <v>1195</v>
      </c>
      <c r="BE229" s="7" t="s">
        <v>1131</v>
      </c>
      <c r="BI229" s="7">
        <v>1</v>
      </c>
      <c r="BJ229" s="7">
        <v>1</v>
      </c>
      <c r="BK229" s="7" t="s">
        <v>1131</v>
      </c>
      <c r="BP229" s="7">
        <v>6.0000000000000001E-3</v>
      </c>
      <c r="BQ229" s="8">
        <v>43466</v>
      </c>
      <c r="BR229" s="7">
        <v>6.0000000000000001E-3</v>
      </c>
      <c r="BS229" s="8">
        <v>43466</v>
      </c>
      <c r="BY229" s="7" t="s">
        <v>1131</v>
      </c>
      <c r="CL229" s="7">
        <v>2025</v>
      </c>
      <c r="CM229" s="7">
        <v>119.22</v>
      </c>
      <c r="CN229" s="7">
        <v>151.35</v>
      </c>
      <c r="CO229" s="7">
        <v>71.31</v>
      </c>
      <c r="CP229" s="7">
        <v>151.21</v>
      </c>
      <c r="CR229" s="7">
        <v>345.03</v>
      </c>
      <c r="CS229" s="8">
        <v>45772</v>
      </c>
      <c r="CT229" s="7" t="s">
        <v>1131</v>
      </c>
      <c r="CV229" s="7" t="s">
        <v>1158</v>
      </c>
      <c r="CW229" s="7" t="s">
        <v>1136</v>
      </c>
      <c r="CX229" s="7" t="s">
        <v>1131</v>
      </c>
      <c r="CY229" s="7" t="s">
        <v>1136</v>
      </c>
      <c r="CZ229" s="7" t="s">
        <v>1135</v>
      </c>
      <c r="DA229" s="7" t="s">
        <v>1134</v>
      </c>
      <c r="DB229" s="7" t="s">
        <v>1133</v>
      </c>
      <c r="DD229" s="7" t="s">
        <v>1132</v>
      </c>
      <c r="DJ229" s="7" t="s">
        <v>1130</v>
      </c>
      <c r="DK229" s="7" t="s">
        <v>1129</v>
      </c>
    </row>
    <row r="230" spans="1:115" x14ac:dyDescent="0.25">
      <c r="A230" s="7" t="s">
        <v>1149</v>
      </c>
      <c r="B230" s="7" t="s">
        <v>1623</v>
      </c>
      <c r="C230" s="7" t="s">
        <v>1622</v>
      </c>
      <c r="E230" s="7" t="s">
        <v>1621</v>
      </c>
      <c r="H230" s="7" t="s">
        <v>1145</v>
      </c>
      <c r="K230" s="7" t="s">
        <v>1144</v>
      </c>
      <c r="O230" s="8">
        <v>45034</v>
      </c>
      <c r="Y230" s="7" t="s">
        <v>1143</v>
      </c>
      <c r="AD230" s="7" t="s">
        <v>1131</v>
      </c>
      <c r="AE230" s="7" t="s">
        <v>1136</v>
      </c>
      <c r="AG230" s="7" t="s">
        <v>1131</v>
      </c>
      <c r="AH230" s="7" t="s">
        <v>1131</v>
      </c>
      <c r="AI230" s="7" t="s">
        <v>1131</v>
      </c>
      <c r="AJ230" s="7" t="s">
        <v>1136</v>
      </c>
      <c r="AP230" s="7" t="s">
        <v>1131</v>
      </c>
      <c r="AT230" s="7" t="s">
        <v>1131</v>
      </c>
      <c r="AU230" s="7" t="s">
        <v>1141</v>
      </c>
      <c r="AW230" s="7" t="s">
        <v>1140</v>
      </c>
      <c r="AX230" s="7" t="s">
        <v>1191</v>
      </c>
      <c r="AY230" s="7" t="s">
        <v>1191</v>
      </c>
      <c r="AZ230" s="7" t="s">
        <v>1131</v>
      </c>
      <c r="BA230" s="7" t="s">
        <v>1131</v>
      </c>
      <c r="BC230" s="7" t="s">
        <v>1138</v>
      </c>
      <c r="BE230" s="7" t="s">
        <v>1131</v>
      </c>
      <c r="BJ230" s="7">
        <v>1</v>
      </c>
      <c r="BK230" s="7" t="s">
        <v>1131</v>
      </c>
      <c r="BY230" s="7" t="s">
        <v>1131</v>
      </c>
      <c r="CL230" s="7">
        <v>2025</v>
      </c>
      <c r="CM230" s="7">
        <v>44.47</v>
      </c>
      <c r="CR230" s="7">
        <v>23.97</v>
      </c>
      <c r="CS230" s="8">
        <v>45772</v>
      </c>
      <c r="CT230" s="7" t="s">
        <v>1131</v>
      </c>
      <c r="CW230" s="7" t="s">
        <v>1131</v>
      </c>
      <c r="CX230" s="7" t="s">
        <v>1131</v>
      </c>
      <c r="CY230" s="7" t="s">
        <v>1131</v>
      </c>
      <c r="CZ230" s="7" t="s">
        <v>1135</v>
      </c>
      <c r="DA230" s="7" t="s">
        <v>1134</v>
      </c>
      <c r="DB230" s="7" t="s">
        <v>1133</v>
      </c>
      <c r="DC230" s="7" t="s">
        <v>1131</v>
      </c>
      <c r="DD230" s="7" t="s">
        <v>1132</v>
      </c>
      <c r="DF230" s="7" t="s">
        <v>1131</v>
      </c>
      <c r="DJ230" s="7" t="s">
        <v>1130</v>
      </c>
      <c r="DK230" s="7" t="s">
        <v>1129</v>
      </c>
    </row>
    <row r="231" spans="1:115" x14ac:dyDescent="0.25">
      <c r="A231" s="7" t="s">
        <v>1149</v>
      </c>
      <c r="B231" s="7" t="s">
        <v>1620</v>
      </c>
      <c r="C231" s="7" t="s">
        <v>1619</v>
      </c>
      <c r="E231" s="7" t="s">
        <v>1618</v>
      </c>
      <c r="H231" s="7" t="s">
        <v>1145</v>
      </c>
      <c r="K231" s="7" t="s">
        <v>1144</v>
      </c>
      <c r="O231" s="8">
        <v>44972</v>
      </c>
      <c r="Y231" s="7" t="s">
        <v>1166</v>
      </c>
      <c r="AD231" s="7" t="s">
        <v>1131</v>
      </c>
      <c r="AE231" s="7" t="s">
        <v>1131</v>
      </c>
      <c r="AG231" s="7" t="s">
        <v>1131</v>
      </c>
      <c r="AH231" s="7" t="s">
        <v>1131</v>
      </c>
      <c r="AI231" s="7" t="s">
        <v>1131</v>
      </c>
      <c r="AJ231" s="7" t="s">
        <v>1136</v>
      </c>
      <c r="AP231" s="7" t="s">
        <v>1131</v>
      </c>
      <c r="AS231" s="7" t="s">
        <v>1142</v>
      </c>
      <c r="AT231" s="7" t="s">
        <v>1131</v>
      </c>
      <c r="AU231" s="7" t="s">
        <v>1141</v>
      </c>
      <c r="AW231" s="7" t="s">
        <v>1140</v>
      </c>
      <c r="AX231" s="7" t="s">
        <v>1270</v>
      </c>
      <c r="AY231" s="7" t="s">
        <v>1270</v>
      </c>
      <c r="AZ231" s="7" t="s">
        <v>1131</v>
      </c>
      <c r="BA231" s="7" t="s">
        <v>1131</v>
      </c>
      <c r="BC231" s="7" t="s">
        <v>1138</v>
      </c>
      <c r="BE231" s="7" t="s">
        <v>1131</v>
      </c>
      <c r="BI231" s="7">
        <v>1</v>
      </c>
      <c r="BJ231" s="7">
        <v>1</v>
      </c>
      <c r="BK231" s="7" t="s">
        <v>1131</v>
      </c>
      <c r="BP231" s="7">
        <v>6.0000000000000001E-3</v>
      </c>
      <c r="BQ231" s="8">
        <v>43466</v>
      </c>
      <c r="BR231" s="7">
        <v>6.0000000000000001E-3</v>
      </c>
      <c r="BS231" s="8">
        <v>43466</v>
      </c>
      <c r="BY231" s="7" t="s">
        <v>1131</v>
      </c>
      <c r="CL231" s="7">
        <v>2025</v>
      </c>
      <c r="CM231" s="7">
        <v>91.53</v>
      </c>
      <c r="CR231" s="7">
        <v>54.76</v>
      </c>
      <c r="CS231" s="8">
        <v>45772</v>
      </c>
      <c r="CT231" s="7" t="s">
        <v>1131</v>
      </c>
      <c r="CW231" s="7" t="s">
        <v>1136</v>
      </c>
      <c r="CX231" s="7" t="s">
        <v>1131</v>
      </c>
      <c r="CY231" s="7" t="s">
        <v>1131</v>
      </c>
      <c r="CZ231" s="7" t="s">
        <v>1135</v>
      </c>
      <c r="DA231" s="7" t="s">
        <v>1134</v>
      </c>
      <c r="DB231" s="7" t="s">
        <v>1133</v>
      </c>
      <c r="DD231" s="7" t="s">
        <v>1132</v>
      </c>
      <c r="DJ231" s="7" t="s">
        <v>1130</v>
      </c>
      <c r="DK231" s="7" t="s">
        <v>1129</v>
      </c>
    </row>
    <row r="232" spans="1:115" x14ac:dyDescent="0.25">
      <c r="A232" s="7" t="s">
        <v>1149</v>
      </c>
      <c r="B232" s="7" t="s">
        <v>1617</v>
      </c>
      <c r="C232" s="7" t="s">
        <v>1616</v>
      </c>
      <c r="E232" s="7" t="s">
        <v>1615</v>
      </c>
      <c r="H232" s="7" t="s">
        <v>1145</v>
      </c>
      <c r="K232" s="7" t="s">
        <v>1144</v>
      </c>
      <c r="O232" s="8">
        <v>45604</v>
      </c>
      <c r="Y232" s="7" t="s">
        <v>1143</v>
      </c>
      <c r="AD232" s="7" t="s">
        <v>1131</v>
      </c>
      <c r="AE232" s="7" t="s">
        <v>1131</v>
      </c>
      <c r="AG232" s="7" t="s">
        <v>1131</v>
      </c>
      <c r="AH232" s="7" t="s">
        <v>1131</v>
      </c>
      <c r="AI232" s="7" t="s">
        <v>1131</v>
      </c>
      <c r="AJ232" s="7" t="s">
        <v>1136</v>
      </c>
      <c r="AP232" s="7" t="s">
        <v>1131</v>
      </c>
      <c r="AT232" s="7" t="s">
        <v>1131</v>
      </c>
      <c r="AU232" s="7" t="s">
        <v>1141</v>
      </c>
      <c r="AW232" s="7" t="s">
        <v>1140</v>
      </c>
      <c r="AX232" s="7" t="s">
        <v>1139</v>
      </c>
      <c r="AY232" s="7" t="s">
        <v>1139</v>
      </c>
      <c r="AZ232" s="7" t="s">
        <v>1131</v>
      </c>
      <c r="BA232" s="7" t="s">
        <v>1131</v>
      </c>
      <c r="BC232" s="7" t="s">
        <v>1138</v>
      </c>
      <c r="BE232" s="7" t="s">
        <v>1131</v>
      </c>
      <c r="BI232" s="7">
        <v>1</v>
      </c>
      <c r="BJ232" s="7">
        <v>1</v>
      </c>
      <c r="BK232" s="7" t="s">
        <v>1131</v>
      </c>
      <c r="BP232" s="7">
        <v>6.0000000000000001E-3</v>
      </c>
      <c r="BQ232" s="8">
        <v>45292</v>
      </c>
      <c r="BR232" s="7">
        <v>6.0000000000000001E-3</v>
      </c>
      <c r="BS232" s="8">
        <v>45292</v>
      </c>
      <c r="BY232" s="7" t="s">
        <v>1136</v>
      </c>
      <c r="BZ232" s="7" t="s">
        <v>1184</v>
      </c>
      <c r="CL232" s="7">
        <v>2025</v>
      </c>
      <c r="CR232" s="7">
        <v>102.15</v>
      </c>
      <c r="CS232" s="8">
        <v>45772</v>
      </c>
      <c r="CT232" s="7" t="s">
        <v>1131</v>
      </c>
      <c r="CW232" s="7" t="s">
        <v>1131</v>
      </c>
      <c r="CX232" s="7" t="s">
        <v>1131</v>
      </c>
      <c r="CY232" s="7" t="s">
        <v>1136</v>
      </c>
      <c r="CZ232" s="7" t="s">
        <v>1135</v>
      </c>
      <c r="DA232" s="7" t="s">
        <v>1134</v>
      </c>
      <c r="DB232" s="7" t="s">
        <v>1133</v>
      </c>
      <c r="DC232" s="7" t="s">
        <v>1131</v>
      </c>
      <c r="DF232" s="7" t="s">
        <v>1131</v>
      </c>
      <c r="DJ232" s="7" t="s">
        <v>1130</v>
      </c>
      <c r="DK232" s="7" t="s">
        <v>1129</v>
      </c>
    </row>
    <row r="233" spans="1:115" x14ac:dyDescent="0.25">
      <c r="A233" s="7" t="s">
        <v>1149</v>
      </c>
      <c r="B233" s="7" t="s">
        <v>1614</v>
      </c>
      <c r="C233" s="7" t="s">
        <v>1018</v>
      </c>
      <c r="E233" s="7" t="s">
        <v>1613</v>
      </c>
      <c r="H233" s="7" t="s">
        <v>1145</v>
      </c>
      <c r="K233" s="7" t="s">
        <v>1144</v>
      </c>
      <c r="O233" s="8">
        <v>42156</v>
      </c>
      <c r="Y233" s="7" t="s">
        <v>1166</v>
      </c>
      <c r="AD233" s="7" t="s">
        <v>1131</v>
      </c>
      <c r="AE233" s="7" t="s">
        <v>1131</v>
      </c>
      <c r="AG233" s="7" t="s">
        <v>1131</v>
      </c>
      <c r="AH233" s="7" t="s">
        <v>1131</v>
      </c>
      <c r="AI233" s="7" t="s">
        <v>1131</v>
      </c>
      <c r="AJ233" s="7" t="s">
        <v>1136</v>
      </c>
      <c r="AP233" s="7" t="s">
        <v>1131</v>
      </c>
      <c r="AS233" s="7" t="s">
        <v>1142</v>
      </c>
      <c r="AT233" s="7" t="s">
        <v>1131</v>
      </c>
      <c r="AU233" s="7" t="s">
        <v>1141</v>
      </c>
      <c r="AW233" s="7" t="s">
        <v>1140</v>
      </c>
      <c r="AX233" s="7" t="s">
        <v>1215</v>
      </c>
      <c r="AY233" s="7" t="s">
        <v>1215</v>
      </c>
      <c r="AZ233" s="7" t="s">
        <v>1131</v>
      </c>
      <c r="BA233" s="7" t="s">
        <v>1131</v>
      </c>
      <c r="BC233" s="7" t="s">
        <v>1138</v>
      </c>
      <c r="BD233" s="7" t="s">
        <v>1195</v>
      </c>
      <c r="BE233" s="7" t="s">
        <v>1131</v>
      </c>
      <c r="BI233" s="7">
        <v>1</v>
      </c>
      <c r="BJ233" s="7">
        <v>1</v>
      </c>
      <c r="BK233" s="7" t="s">
        <v>1131</v>
      </c>
      <c r="BP233" s="7">
        <v>6.0000000000000001E-3</v>
      </c>
      <c r="BQ233" s="8">
        <v>43466</v>
      </c>
      <c r="BR233" s="7">
        <v>6.0000000000000001E-3</v>
      </c>
      <c r="BS233" s="8">
        <v>43466</v>
      </c>
      <c r="BY233" s="7" t="s">
        <v>1131</v>
      </c>
      <c r="CL233" s="7">
        <v>2025</v>
      </c>
      <c r="CM233" s="7">
        <v>129.86000000000001</v>
      </c>
      <c r="CN233" s="7">
        <v>123.39</v>
      </c>
      <c r="CO233" s="7">
        <v>116.7</v>
      </c>
      <c r="CP233" s="7">
        <v>107.29</v>
      </c>
      <c r="CR233" s="7">
        <v>602.6</v>
      </c>
      <c r="CS233" s="8">
        <v>45772</v>
      </c>
      <c r="CT233" s="7" t="s">
        <v>1131</v>
      </c>
      <c r="CV233" s="7" t="s">
        <v>1158</v>
      </c>
      <c r="CW233" s="7" t="s">
        <v>1136</v>
      </c>
      <c r="CX233" s="7" t="s">
        <v>1131</v>
      </c>
      <c r="CY233" s="7" t="s">
        <v>1136</v>
      </c>
      <c r="CZ233" s="7" t="s">
        <v>1135</v>
      </c>
      <c r="DA233" s="7" t="s">
        <v>1134</v>
      </c>
      <c r="DB233" s="7" t="s">
        <v>1133</v>
      </c>
      <c r="DD233" s="7" t="s">
        <v>1132</v>
      </c>
      <c r="DJ233" s="7" t="s">
        <v>1130</v>
      </c>
      <c r="DK233" s="7" t="s">
        <v>1129</v>
      </c>
    </row>
    <row r="234" spans="1:115" x14ac:dyDescent="0.25">
      <c r="A234" s="7" t="s">
        <v>1149</v>
      </c>
      <c r="B234" s="7" t="s">
        <v>1612</v>
      </c>
      <c r="C234" s="7" t="s">
        <v>1611</v>
      </c>
      <c r="E234" s="7" t="s">
        <v>1610</v>
      </c>
      <c r="H234" s="7" t="s">
        <v>1145</v>
      </c>
      <c r="K234" s="7" t="s">
        <v>1144</v>
      </c>
      <c r="O234" s="8">
        <v>42156</v>
      </c>
      <c r="R234" s="8">
        <v>44347</v>
      </c>
      <c r="S234" s="8">
        <v>44347</v>
      </c>
      <c r="T234" s="8">
        <v>44347</v>
      </c>
      <c r="V234" s="8">
        <v>44398</v>
      </c>
      <c r="W234" s="7" t="s">
        <v>1250</v>
      </c>
      <c r="Y234" s="7" t="s">
        <v>1166</v>
      </c>
      <c r="AD234" s="7" t="s">
        <v>1131</v>
      </c>
      <c r="AE234" s="7" t="s">
        <v>1131</v>
      </c>
      <c r="AG234" s="7" t="s">
        <v>1131</v>
      </c>
      <c r="AH234" s="7" t="s">
        <v>1131</v>
      </c>
      <c r="AI234" s="7" t="s">
        <v>1131</v>
      </c>
      <c r="AJ234" s="7" t="s">
        <v>1136</v>
      </c>
      <c r="AP234" s="7" t="s">
        <v>1131</v>
      </c>
      <c r="AS234" s="7" t="s">
        <v>1142</v>
      </c>
      <c r="AT234" s="7" t="s">
        <v>1131</v>
      </c>
      <c r="AU234" s="7" t="s">
        <v>1141</v>
      </c>
      <c r="AW234" s="7" t="s">
        <v>1161</v>
      </c>
      <c r="AX234" s="7" t="s">
        <v>1165</v>
      </c>
      <c r="AY234" s="7" t="s">
        <v>1165</v>
      </c>
      <c r="AZ234" s="7" t="s">
        <v>1131</v>
      </c>
      <c r="BA234" s="7" t="s">
        <v>1131</v>
      </c>
      <c r="BC234" s="7" t="s">
        <v>1138</v>
      </c>
      <c r="BD234" s="7" t="s">
        <v>1164</v>
      </c>
      <c r="BE234" s="7" t="s">
        <v>1131</v>
      </c>
      <c r="BI234" s="7">
        <v>1</v>
      </c>
      <c r="BJ234" s="7">
        <v>1</v>
      </c>
      <c r="BK234" s="7" t="s">
        <v>1131</v>
      </c>
      <c r="BP234" s="7">
        <v>6.0000000000000001E-3</v>
      </c>
      <c r="BQ234" s="8">
        <v>43466</v>
      </c>
      <c r="BR234" s="7">
        <v>6.0000000000000001E-3</v>
      </c>
      <c r="BS234" s="8">
        <v>43466</v>
      </c>
      <c r="BY234" s="7" t="s">
        <v>1131</v>
      </c>
      <c r="CL234" s="7">
        <v>2025</v>
      </c>
      <c r="CR234" s="7">
        <v>4</v>
      </c>
      <c r="CS234" s="8">
        <v>44398</v>
      </c>
      <c r="CT234" s="7" t="s">
        <v>1131</v>
      </c>
      <c r="CV234" s="7" t="s">
        <v>1158</v>
      </c>
      <c r="CW234" s="7" t="s">
        <v>1136</v>
      </c>
      <c r="CX234" s="7" t="s">
        <v>1131</v>
      </c>
      <c r="CZ234" s="7" t="s">
        <v>1135</v>
      </c>
      <c r="DA234" s="7" t="s">
        <v>1134</v>
      </c>
      <c r="DJ234" s="7" t="s">
        <v>1130</v>
      </c>
      <c r="DK234" s="7" t="s">
        <v>1129</v>
      </c>
    </row>
    <row r="235" spans="1:115" x14ac:dyDescent="0.25">
      <c r="A235" s="7" t="s">
        <v>1149</v>
      </c>
      <c r="B235" s="7" t="s">
        <v>1609</v>
      </c>
      <c r="C235" s="7" t="s">
        <v>1608</v>
      </c>
      <c r="E235" s="7" t="s">
        <v>1607</v>
      </c>
      <c r="H235" s="7" t="s">
        <v>1145</v>
      </c>
      <c r="K235" s="7" t="s">
        <v>1144</v>
      </c>
      <c r="O235" s="8">
        <v>43132</v>
      </c>
      <c r="Y235" s="7" t="s">
        <v>1296</v>
      </c>
      <c r="AD235" s="7" t="s">
        <v>1131</v>
      </c>
      <c r="AE235" s="7" t="s">
        <v>1131</v>
      </c>
      <c r="AG235" s="7" t="s">
        <v>1131</v>
      </c>
      <c r="AH235" s="7" t="s">
        <v>1131</v>
      </c>
      <c r="AI235" s="7" t="s">
        <v>1131</v>
      </c>
      <c r="AJ235" s="7" t="s">
        <v>1136</v>
      </c>
      <c r="AP235" s="7" t="s">
        <v>1131</v>
      </c>
      <c r="AS235" s="7" t="s">
        <v>1142</v>
      </c>
      <c r="AT235" s="7" t="s">
        <v>1131</v>
      </c>
      <c r="AU235" s="7" t="s">
        <v>1141</v>
      </c>
      <c r="AW235" s="7" t="s">
        <v>1140</v>
      </c>
      <c r="AX235" s="7" t="s">
        <v>1295</v>
      </c>
      <c r="AY235" s="7" t="s">
        <v>1295</v>
      </c>
      <c r="AZ235" s="7" t="s">
        <v>1131</v>
      </c>
      <c r="BA235" s="7" t="s">
        <v>1131</v>
      </c>
      <c r="BC235" s="7" t="s">
        <v>1138</v>
      </c>
      <c r="BE235" s="7" t="s">
        <v>1131</v>
      </c>
      <c r="BK235" s="7" t="s">
        <v>1131</v>
      </c>
      <c r="BP235" s="7">
        <v>6.0000000000000001E-3</v>
      </c>
      <c r="BQ235" s="8">
        <v>43466</v>
      </c>
      <c r="BR235" s="7">
        <v>6.0000000000000001E-3</v>
      </c>
      <c r="BS235" s="8">
        <v>43466</v>
      </c>
      <c r="BY235" s="7" t="s">
        <v>1136</v>
      </c>
      <c r="BZ235" s="7" t="s">
        <v>1323</v>
      </c>
      <c r="CL235" s="7">
        <v>2025</v>
      </c>
      <c r="CM235" s="7">
        <v>75.37</v>
      </c>
      <c r="CN235" s="7">
        <v>96.78</v>
      </c>
      <c r="CO235" s="7">
        <v>84.07</v>
      </c>
      <c r="CP235" s="7">
        <v>122.23</v>
      </c>
      <c r="CR235" s="7">
        <v>91.01</v>
      </c>
      <c r="CS235" s="8">
        <v>45772</v>
      </c>
      <c r="CT235" s="7" t="s">
        <v>1131</v>
      </c>
      <c r="CV235" s="7" t="s">
        <v>1158</v>
      </c>
      <c r="CW235" s="7" t="s">
        <v>1136</v>
      </c>
      <c r="CX235" s="7" t="s">
        <v>1131</v>
      </c>
      <c r="CY235" s="7" t="s">
        <v>1131</v>
      </c>
      <c r="CZ235" s="7" t="s">
        <v>1135</v>
      </c>
      <c r="DA235" s="7" t="s">
        <v>1134</v>
      </c>
      <c r="DB235" s="7" t="s">
        <v>1133</v>
      </c>
      <c r="DD235" s="7" t="s">
        <v>1132</v>
      </c>
      <c r="DJ235" s="7" t="s">
        <v>1130</v>
      </c>
      <c r="DK235" s="7" t="s">
        <v>1129</v>
      </c>
    </row>
    <row r="236" spans="1:115" x14ac:dyDescent="0.25">
      <c r="A236" s="7" t="s">
        <v>1149</v>
      </c>
      <c r="B236" s="7" t="s">
        <v>1606</v>
      </c>
      <c r="C236" s="7" t="s">
        <v>1112</v>
      </c>
      <c r="E236" s="7" t="s">
        <v>1605</v>
      </c>
      <c r="H236" s="7" t="s">
        <v>1145</v>
      </c>
      <c r="K236" s="7" t="s">
        <v>1144</v>
      </c>
      <c r="O236" s="8">
        <v>43132</v>
      </c>
      <c r="Y236" s="7" t="s">
        <v>1143</v>
      </c>
      <c r="AD236" s="7" t="s">
        <v>1131</v>
      </c>
      <c r="AE236" s="7" t="s">
        <v>1131</v>
      </c>
      <c r="AG236" s="7" t="s">
        <v>1131</v>
      </c>
      <c r="AH236" s="7" t="s">
        <v>1131</v>
      </c>
      <c r="AI236" s="7" t="s">
        <v>1131</v>
      </c>
      <c r="AJ236" s="7" t="s">
        <v>1136</v>
      </c>
      <c r="AP236" s="7" t="s">
        <v>1131</v>
      </c>
      <c r="AS236" s="7" t="s">
        <v>1142</v>
      </c>
      <c r="AT236" s="7" t="s">
        <v>1131</v>
      </c>
      <c r="AU236" s="7" t="s">
        <v>1141</v>
      </c>
      <c r="AW236" s="7" t="s">
        <v>1140</v>
      </c>
      <c r="AX236" s="7" t="s">
        <v>1191</v>
      </c>
      <c r="AY236" s="7" t="s">
        <v>1191</v>
      </c>
      <c r="AZ236" s="7" t="s">
        <v>1131</v>
      </c>
      <c r="BA236" s="7" t="s">
        <v>1131</v>
      </c>
      <c r="BC236" s="7" t="s">
        <v>1138</v>
      </c>
      <c r="BD236" s="7" t="s">
        <v>1399</v>
      </c>
      <c r="BE236" s="7" t="s">
        <v>1131</v>
      </c>
      <c r="BI236" s="7">
        <v>1</v>
      </c>
      <c r="BJ236" s="7">
        <v>1</v>
      </c>
      <c r="BK236" s="7" t="s">
        <v>1131</v>
      </c>
      <c r="BP236" s="7">
        <v>6.0000000000000001E-3</v>
      </c>
      <c r="BQ236" s="8">
        <v>43466</v>
      </c>
      <c r="BR236" s="7">
        <v>6.0000000000000001E-3</v>
      </c>
      <c r="BS236" s="8">
        <v>43466</v>
      </c>
      <c r="BY236" s="7" t="s">
        <v>1131</v>
      </c>
      <c r="CL236" s="7">
        <v>2025</v>
      </c>
      <c r="CM236" s="7">
        <v>194.71</v>
      </c>
      <c r="CN236" s="7">
        <v>159.37</v>
      </c>
      <c r="CO236" s="7">
        <v>48.95</v>
      </c>
      <c r="CP236" s="7">
        <v>111.41</v>
      </c>
      <c r="CR236" s="7">
        <v>969.91</v>
      </c>
      <c r="CS236" s="8">
        <v>45772</v>
      </c>
      <c r="CT236" s="7" t="s">
        <v>1131</v>
      </c>
      <c r="CV236" s="7" t="s">
        <v>1158</v>
      </c>
      <c r="CW236" s="7" t="s">
        <v>1136</v>
      </c>
      <c r="CX236" s="7" t="s">
        <v>1131</v>
      </c>
      <c r="CY236" s="7" t="s">
        <v>1136</v>
      </c>
      <c r="CZ236" s="7" t="s">
        <v>1135</v>
      </c>
      <c r="DA236" s="7" t="s">
        <v>1134</v>
      </c>
      <c r="DB236" s="7" t="s">
        <v>1133</v>
      </c>
      <c r="DC236" s="7" t="s">
        <v>1131</v>
      </c>
      <c r="DD236" s="7" t="s">
        <v>1132</v>
      </c>
      <c r="DF236" s="7" t="s">
        <v>1131</v>
      </c>
      <c r="DJ236" s="7" t="s">
        <v>1130</v>
      </c>
      <c r="DK236" s="7" t="s">
        <v>1129</v>
      </c>
    </row>
    <row r="237" spans="1:115" x14ac:dyDescent="0.25">
      <c r="A237" s="7" t="s">
        <v>1149</v>
      </c>
      <c r="B237" s="7" t="s">
        <v>1604</v>
      </c>
      <c r="C237" s="7" t="s">
        <v>1095</v>
      </c>
      <c r="E237" s="7" t="s">
        <v>1603</v>
      </c>
      <c r="H237" s="7" t="s">
        <v>1145</v>
      </c>
      <c r="K237" s="7" t="s">
        <v>1144</v>
      </c>
      <c r="O237" s="8">
        <v>43132</v>
      </c>
      <c r="Y237" s="7" t="s">
        <v>1143</v>
      </c>
      <c r="AD237" s="7" t="s">
        <v>1131</v>
      </c>
      <c r="AE237" s="7" t="s">
        <v>1131</v>
      </c>
      <c r="AG237" s="7" t="s">
        <v>1131</v>
      </c>
      <c r="AH237" s="7" t="s">
        <v>1131</v>
      </c>
      <c r="AI237" s="7" t="s">
        <v>1131</v>
      </c>
      <c r="AJ237" s="7" t="s">
        <v>1136</v>
      </c>
      <c r="AP237" s="7" t="s">
        <v>1131</v>
      </c>
      <c r="AT237" s="7" t="s">
        <v>1131</v>
      </c>
      <c r="AU237" s="7" t="s">
        <v>1141</v>
      </c>
      <c r="AW237" s="7" t="s">
        <v>1140</v>
      </c>
      <c r="AX237" s="7" t="s">
        <v>1139</v>
      </c>
      <c r="AY237" s="7" t="s">
        <v>1139</v>
      </c>
      <c r="AZ237" s="7" t="s">
        <v>1131</v>
      </c>
      <c r="BA237" s="7" t="s">
        <v>1131</v>
      </c>
      <c r="BC237" s="7" t="s">
        <v>1138</v>
      </c>
      <c r="BD237" s="7" t="s">
        <v>1375</v>
      </c>
      <c r="BE237" s="7" t="s">
        <v>1131</v>
      </c>
      <c r="BI237" s="7">
        <v>1</v>
      </c>
      <c r="BJ237" s="7">
        <v>1</v>
      </c>
      <c r="BK237" s="7" t="s">
        <v>1131</v>
      </c>
      <c r="BP237" s="7">
        <v>6.0000000000000001E-3</v>
      </c>
      <c r="BQ237" s="8">
        <v>43466</v>
      </c>
      <c r="BR237" s="7">
        <v>6.0000000000000001E-3</v>
      </c>
      <c r="BS237" s="8">
        <v>43466</v>
      </c>
      <c r="BY237" s="7" t="s">
        <v>1136</v>
      </c>
      <c r="BZ237" s="7" t="s">
        <v>1440</v>
      </c>
      <c r="CL237" s="7">
        <v>2025</v>
      </c>
      <c r="CM237" s="7">
        <v>74.14</v>
      </c>
      <c r="CN237" s="7">
        <v>89.56</v>
      </c>
      <c r="CO237" s="7">
        <v>70.2</v>
      </c>
      <c r="CP237" s="7">
        <v>117.81</v>
      </c>
      <c r="CR237" s="7">
        <v>50.73</v>
      </c>
      <c r="CS237" s="8">
        <v>45772</v>
      </c>
      <c r="CT237" s="7" t="s">
        <v>1131</v>
      </c>
      <c r="CV237" s="7" t="s">
        <v>1158</v>
      </c>
      <c r="CW237" s="7" t="s">
        <v>1136</v>
      </c>
      <c r="CX237" s="7" t="s">
        <v>1131</v>
      </c>
      <c r="CY237" s="7" t="s">
        <v>1131</v>
      </c>
      <c r="CZ237" s="7" t="s">
        <v>1135</v>
      </c>
      <c r="DA237" s="7" t="s">
        <v>1134</v>
      </c>
      <c r="DB237" s="7" t="s">
        <v>1133</v>
      </c>
      <c r="DD237" s="7" t="s">
        <v>1132</v>
      </c>
      <c r="DJ237" s="7" t="s">
        <v>1130</v>
      </c>
      <c r="DK237" s="7" t="s">
        <v>1129</v>
      </c>
    </row>
    <row r="238" spans="1:115" x14ac:dyDescent="0.25">
      <c r="A238" s="7" t="s">
        <v>1149</v>
      </c>
      <c r="B238" s="7" t="s">
        <v>1602</v>
      </c>
      <c r="C238" s="7" t="s">
        <v>1601</v>
      </c>
      <c r="E238" s="7" t="s">
        <v>1600</v>
      </c>
      <c r="H238" s="7" t="s">
        <v>1145</v>
      </c>
      <c r="K238" s="7" t="s">
        <v>1144</v>
      </c>
      <c r="O238" s="8">
        <v>45188</v>
      </c>
      <c r="Y238" s="7" t="s">
        <v>1566</v>
      </c>
      <c r="AD238" s="7" t="s">
        <v>1131</v>
      </c>
      <c r="AE238" s="7" t="s">
        <v>1131</v>
      </c>
      <c r="AG238" s="7" t="s">
        <v>1131</v>
      </c>
      <c r="AH238" s="7" t="s">
        <v>1131</v>
      </c>
      <c r="AI238" s="7" t="s">
        <v>1131</v>
      </c>
      <c r="AJ238" s="7" t="s">
        <v>1136</v>
      </c>
      <c r="AP238" s="7" t="s">
        <v>1131</v>
      </c>
      <c r="AS238" s="7" t="s">
        <v>1142</v>
      </c>
      <c r="AT238" s="7" t="s">
        <v>1131</v>
      </c>
      <c r="AU238" s="7" t="s">
        <v>1141</v>
      </c>
      <c r="AW238" s="7" t="s">
        <v>1140</v>
      </c>
      <c r="AX238" s="7" t="s">
        <v>1565</v>
      </c>
      <c r="AY238" s="7" t="s">
        <v>1565</v>
      </c>
      <c r="AZ238" s="7" t="s">
        <v>1131</v>
      </c>
      <c r="BA238" s="7" t="s">
        <v>1131</v>
      </c>
      <c r="BC238" s="7" t="s">
        <v>1138</v>
      </c>
      <c r="BE238" s="7" t="s">
        <v>1131</v>
      </c>
      <c r="BI238" s="7">
        <v>1</v>
      </c>
      <c r="BJ238" s="7">
        <v>1</v>
      </c>
      <c r="BK238" s="7" t="s">
        <v>1131</v>
      </c>
      <c r="BP238" s="7">
        <v>6.0000000000000001E-3</v>
      </c>
      <c r="BQ238" s="8">
        <v>44927</v>
      </c>
      <c r="BR238" s="7">
        <v>6.0000000000000001E-3</v>
      </c>
      <c r="BS238" s="8">
        <v>44927</v>
      </c>
      <c r="BY238" s="7" t="s">
        <v>1131</v>
      </c>
      <c r="CL238" s="7">
        <v>2025</v>
      </c>
      <c r="CM238" s="7">
        <v>89.32</v>
      </c>
      <c r="CR238" s="7">
        <v>54.05</v>
      </c>
      <c r="CS238" s="8">
        <v>45772</v>
      </c>
      <c r="CT238" s="7" t="s">
        <v>1131</v>
      </c>
      <c r="CW238" s="7" t="s">
        <v>1136</v>
      </c>
      <c r="CX238" s="7" t="s">
        <v>1131</v>
      </c>
      <c r="CY238" s="7" t="s">
        <v>1136</v>
      </c>
      <c r="CZ238" s="7" t="s">
        <v>1135</v>
      </c>
      <c r="DA238" s="7" t="s">
        <v>1134</v>
      </c>
      <c r="DB238" s="7" t="s">
        <v>1133</v>
      </c>
      <c r="DD238" s="7" t="s">
        <v>1132</v>
      </c>
      <c r="DJ238" s="7" t="s">
        <v>1130</v>
      </c>
      <c r="DK238" s="7" t="s">
        <v>1129</v>
      </c>
    </row>
    <row r="239" spans="1:115" x14ac:dyDescent="0.25">
      <c r="A239" s="7" t="s">
        <v>1149</v>
      </c>
      <c r="B239" s="7" t="s">
        <v>1599</v>
      </c>
      <c r="C239" s="7" t="s">
        <v>1598</v>
      </c>
      <c r="E239" s="7" t="s">
        <v>1597</v>
      </c>
      <c r="H239" s="7" t="s">
        <v>1145</v>
      </c>
      <c r="K239" s="7" t="s">
        <v>1144</v>
      </c>
      <c r="O239" s="8">
        <v>45748</v>
      </c>
      <c r="Y239" s="7" t="s">
        <v>1143</v>
      </c>
      <c r="AD239" s="7" t="s">
        <v>1131</v>
      </c>
      <c r="AE239" s="7" t="s">
        <v>1131</v>
      </c>
      <c r="AG239" s="7" t="s">
        <v>1131</v>
      </c>
      <c r="AH239" s="7" t="s">
        <v>1131</v>
      </c>
      <c r="AI239" s="7" t="s">
        <v>1131</v>
      </c>
      <c r="AJ239" s="7" t="s">
        <v>1136</v>
      </c>
      <c r="AP239" s="7" t="s">
        <v>1131</v>
      </c>
      <c r="AS239" s="7" t="s">
        <v>1142</v>
      </c>
      <c r="AT239" s="7" t="s">
        <v>1131</v>
      </c>
      <c r="AU239" s="7" t="s">
        <v>1141</v>
      </c>
      <c r="AW239" s="7" t="s">
        <v>1140</v>
      </c>
      <c r="AX239" s="7" t="s">
        <v>1139</v>
      </c>
      <c r="AY239" s="7" t="s">
        <v>1139</v>
      </c>
      <c r="AZ239" s="7" t="s">
        <v>1131</v>
      </c>
      <c r="BA239" s="7" t="s">
        <v>1131</v>
      </c>
      <c r="BC239" s="7" t="s">
        <v>1138</v>
      </c>
      <c r="BE239" s="7" t="s">
        <v>1131</v>
      </c>
      <c r="BI239" s="7">
        <v>1</v>
      </c>
      <c r="BJ239" s="7">
        <v>1</v>
      </c>
      <c r="BK239" s="7" t="s">
        <v>1131</v>
      </c>
      <c r="BP239" s="7">
        <v>6.0000000000000001E-3</v>
      </c>
      <c r="BQ239" s="8">
        <v>45748</v>
      </c>
      <c r="BR239" s="7">
        <v>6.0000000000000001E-3</v>
      </c>
      <c r="BS239" s="8">
        <v>45748</v>
      </c>
      <c r="BY239" s="7" t="s">
        <v>1136</v>
      </c>
      <c r="BZ239" s="7" t="s">
        <v>1382</v>
      </c>
      <c r="CL239" s="7">
        <v>2025</v>
      </c>
      <c r="CR239" s="7">
        <v>47.49</v>
      </c>
      <c r="CS239" s="8">
        <v>45772</v>
      </c>
      <c r="CT239" s="7" t="s">
        <v>1131</v>
      </c>
      <c r="CW239" s="7" t="s">
        <v>1136</v>
      </c>
      <c r="CX239" s="7" t="s">
        <v>1131</v>
      </c>
      <c r="CY239" s="7" t="s">
        <v>1136</v>
      </c>
      <c r="CZ239" s="7" t="s">
        <v>1135</v>
      </c>
      <c r="DA239" s="7" t="s">
        <v>1134</v>
      </c>
      <c r="DB239" s="7" t="s">
        <v>1133</v>
      </c>
      <c r="DC239" s="7" t="s">
        <v>1131</v>
      </c>
      <c r="DD239" s="7" t="s">
        <v>1132</v>
      </c>
      <c r="DF239" s="7" t="s">
        <v>1131</v>
      </c>
      <c r="DJ239" s="7" t="s">
        <v>1130</v>
      </c>
      <c r="DK239" s="7" t="s">
        <v>1129</v>
      </c>
    </row>
    <row r="240" spans="1:115" x14ac:dyDescent="0.25">
      <c r="A240" s="7" t="s">
        <v>1149</v>
      </c>
      <c r="B240" s="7" t="s">
        <v>1596</v>
      </c>
      <c r="C240" s="7" t="s">
        <v>1595</v>
      </c>
      <c r="E240" s="7" t="s">
        <v>1594</v>
      </c>
      <c r="H240" s="7" t="s">
        <v>1145</v>
      </c>
      <c r="K240" s="7" t="s">
        <v>1144</v>
      </c>
      <c r="O240" s="8">
        <v>45700</v>
      </c>
      <c r="Y240" s="7" t="s">
        <v>1166</v>
      </c>
      <c r="AD240" s="7" t="s">
        <v>1131</v>
      </c>
      <c r="AE240" s="7" t="s">
        <v>1131</v>
      </c>
      <c r="AG240" s="7" t="s">
        <v>1131</v>
      </c>
      <c r="AH240" s="7" t="s">
        <v>1131</v>
      </c>
      <c r="AI240" s="7" t="s">
        <v>1131</v>
      </c>
      <c r="AJ240" s="7" t="s">
        <v>1136</v>
      </c>
      <c r="AP240" s="7" t="s">
        <v>1131</v>
      </c>
      <c r="AS240" s="7" t="s">
        <v>1142</v>
      </c>
      <c r="AT240" s="7" t="s">
        <v>1131</v>
      </c>
      <c r="AU240" s="7" t="s">
        <v>1141</v>
      </c>
      <c r="AW240" s="7" t="s">
        <v>1140</v>
      </c>
      <c r="AX240" s="7" t="s">
        <v>1165</v>
      </c>
      <c r="AY240" s="7" t="s">
        <v>1165</v>
      </c>
      <c r="AZ240" s="7" t="s">
        <v>1131</v>
      </c>
      <c r="BA240" s="7" t="s">
        <v>1131</v>
      </c>
      <c r="BC240" s="7" t="s">
        <v>1138</v>
      </c>
      <c r="BE240" s="7" t="s">
        <v>1131</v>
      </c>
      <c r="BI240" s="7">
        <v>1</v>
      </c>
      <c r="BJ240" s="7">
        <v>1</v>
      </c>
      <c r="BK240" s="7" t="s">
        <v>1131</v>
      </c>
      <c r="BP240" s="7">
        <v>6.0000000000000001E-3</v>
      </c>
      <c r="BQ240" s="8">
        <v>45566</v>
      </c>
      <c r="BR240" s="7">
        <v>6.0000000000000001E-3</v>
      </c>
      <c r="BS240" s="8">
        <v>45566</v>
      </c>
      <c r="BY240" s="7" t="s">
        <v>1136</v>
      </c>
      <c r="BZ240" s="7" t="s">
        <v>1184</v>
      </c>
      <c r="CL240" s="7">
        <v>2025</v>
      </c>
      <c r="CR240" s="7">
        <v>90.9</v>
      </c>
      <c r="CS240" s="8">
        <v>45772</v>
      </c>
      <c r="CT240" s="7" t="s">
        <v>1131</v>
      </c>
      <c r="CW240" s="7" t="s">
        <v>1136</v>
      </c>
      <c r="CX240" s="7" t="s">
        <v>1131</v>
      </c>
      <c r="CY240" s="7" t="s">
        <v>1136</v>
      </c>
      <c r="CZ240" s="7" t="s">
        <v>1135</v>
      </c>
      <c r="DA240" s="7" t="s">
        <v>1134</v>
      </c>
      <c r="DB240" s="7" t="s">
        <v>1133</v>
      </c>
      <c r="DC240" s="7" t="s">
        <v>1131</v>
      </c>
      <c r="DD240" s="7" t="s">
        <v>1132</v>
      </c>
      <c r="DF240" s="7" t="s">
        <v>1131</v>
      </c>
      <c r="DJ240" s="7" t="s">
        <v>1130</v>
      </c>
      <c r="DK240" s="7" t="s">
        <v>1129</v>
      </c>
    </row>
    <row r="241" spans="1:115" x14ac:dyDescent="0.25">
      <c r="A241" s="7" t="s">
        <v>1149</v>
      </c>
      <c r="B241" s="7" t="s">
        <v>1593</v>
      </c>
      <c r="C241" s="7" t="s">
        <v>1592</v>
      </c>
      <c r="E241" s="7" t="s">
        <v>1591</v>
      </c>
      <c r="H241" s="7" t="s">
        <v>1145</v>
      </c>
      <c r="K241" s="7" t="s">
        <v>1144</v>
      </c>
      <c r="O241" s="8">
        <v>44672</v>
      </c>
      <c r="Y241" s="7" t="s">
        <v>1143</v>
      </c>
      <c r="AD241" s="7" t="s">
        <v>1131</v>
      </c>
      <c r="AE241" s="7" t="s">
        <v>1131</v>
      </c>
      <c r="AG241" s="7" t="s">
        <v>1131</v>
      </c>
      <c r="AH241" s="7" t="s">
        <v>1131</v>
      </c>
      <c r="AI241" s="7" t="s">
        <v>1131</v>
      </c>
      <c r="AJ241" s="7" t="s">
        <v>1136</v>
      </c>
      <c r="AP241" s="7" t="s">
        <v>1131</v>
      </c>
      <c r="AS241" s="7" t="s">
        <v>1142</v>
      </c>
      <c r="AT241" s="7" t="s">
        <v>1131</v>
      </c>
      <c r="AU241" s="7" t="s">
        <v>1141</v>
      </c>
      <c r="AW241" s="7" t="s">
        <v>1140</v>
      </c>
      <c r="AX241" s="7" t="s">
        <v>1139</v>
      </c>
      <c r="AY241" s="7" t="s">
        <v>1139</v>
      </c>
      <c r="AZ241" s="7" t="s">
        <v>1131</v>
      </c>
      <c r="BA241" s="7" t="s">
        <v>1131</v>
      </c>
      <c r="BC241" s="7" t="s">
        <v>1138</v>
      </c>
      <c r="BE241" s="7" t="s">
        <v>1131</v>
      </c>
      <c r="BI241" s="7">
        <v>1</v>
      </c>
      <c r="BJ241" s="7">
        <v>1</v>
      </c>
      <c r="BK241" s="7" t="s">
        <v>1131</v>
      </c>
      <c r="BP241" s="7">
        <v>6.0000000000000001E-3</v>
      </c>
      <c r="BQ241" s="8">
        <v>43466</v>
      </c>
      <c r="BR241" s="7">
        <v>6.0000000000000001E-3</v>
      </c>
      <c r="BS241" s="8">
        <v>43466</v>
      </c>
      <c r="BY241" s="7" t="s">
        <v>1131</v>
      </c>
      <c r="CL241" s="7">
        <v>2025</v>
      </c>
      <c r="CM241" s="7">
        <v>125.54</v>
      </c>
      <c r="CN241" s="7">
        <v>70.13</v>
      </c>
      <c r="CO241" s="7">
        <v>89.55</v>
      </c>
      <c r="CR241" s="7">
        <v>58.19</v>
      </c>
      <c r="CS241" s="8">
        <v>45772</v>
      </c>
      <c r="CT241" s="7" t="s">
        <v>1131</v>
      </c>
      <c r="CW241" s="7" t="s">
        <v>1136</v>
      </c>
      <c r="CX241" s="7" t="s">
        <v>1131</v>
      </c>
      <c r="CY241" s="7" t="s">
        <v>1131</v>
      </c>
      <c r="CZ241" s="7" t="s">
        <v>1135</v>
      </c>
      <c r="DA241" s="7" t="s">
        <v>1134</v>
      </c>
      <c r="DB241" s="7" t="s">
        <v>1133</v>
      </c>
      <c r="DD241" s="7" t="s">
        <v>1132</v>
      </c>
      <c r="DJ241" s="7" t="s">
        <v>1130</v>
      </c>
      <c r="DK241" s="7" t="s">
        <v>1129</v>
      </c>
    </row>
    <row r="242" spans="1:115" x14ac:dyDescent="0.25">
      <c r="A242" s="7" t="s">
        <v>1149</v>
      </c>
      <c r="B242" s="7" t="s">
        <v>1590</v>
      </c>
      <c r="C242" s="7" t="s">
        <v>1057</v>
      </c>
      <c r="E242" s="7" t="s">
        <v>1589</v>
      </c>
      <c r="H242" s="7" t="s">
        <v>1145</v>
      </c>
      <c r="K242" s="7" t="s">
        <v>1144</v>
      </c>
      <c r="O242" s="8">
        <v>42156</v>
      </c>
      <c r="Y242" s="7" t="s">
        <v>1166</v>
      </c>
      <c r="AD242" s="7" t="s">
        <v>1131</v>
      </c>
      <c r="AE242" s="7" t="s">
        <v>1131</v>
      </c>
      <c r="AG242" s="7" t="s">
        <v>1131</v>
      </c>
      <c r="AH242" s="7" t="s">
        <v>1131</v>
      </c>
      <c r="AI242" s="7" t="s">
        <v>1131</v>
      </c>
      <c r="AJ242" s="7" t="s">
        <v>1136</v>
      </c>
      <c r="AP242" s="7" t="s">
        <v>1131</v>
      </c>
      <c r="AS242" s="7" t="s">
        <v>1142</v>
      </c>
      <c r="AT242" s="7" t="s">
        <v>1131</v>
      </c>
      <c r="AU242" s="7" t="s">
        <v>1141</v>
      </c>
      <c r="AW242" s="7" t="s">
        <v>1140</v>
      </c>
      <c r="AX242" s="7" t="s">
        <v>1586</v>
      </c>
      <c r="AY242" s="7" t="s">
        <v>1586</v>
      </c>
      <c r="AZ242" s="7" t="s">
        <v>1131</v>
      </c>
      <c r="BA242" s="7" t="s">
        <v>1131</v>
      </c>
      <c r="BC242" s="7" t="s">
        <v>1138</v>
      </c>
      <c r="BD242" s="7" t="s">
        <v>1195</v>
      </c>
      <c r="BE242" s="7" t="s">
        <v>1131</v>
      </c>
      <c r="BI242" s="7">
        <v>1</v>
      </c>
      <c r="BJ242" s="7">
        <v>1</v>
      </c>
      <c r="BK242" s="7" t="s">
        <v>1131</v>
      </c>
      <c r="BP242" s="7">
        <v>6.0000000000000001E-3</v>
      </c>
      <c r="BQ242" s="8">
        <v>43466</v>
      </c>
      <c r="BR242" s="7">
        <v>6.0000000000000001E-3</v>
      </c>
      <c r="BS242" s="8">
        <v>43466</v>
      </c>
      <c r="BY242" s="7" t="s">
        <v>1131</v>
      </c>
      <c r="CL242" s="7">
        <v>2025</v>
      </c>
      <c r="CM242" s="7">
        <v>140</v>
      </c>
      <c r="CN242" s="7">
        <v>70.44</v>
      </c>
      <c r="CO242" s="7">
        <v>77.739999999999995</v>
      </c>
      <c r="CP242" s="7">
        <v>176.77</v>
      </c>
      <c r="CR242" s="7">
        <v>4.3819999999999997</v>
      </c>
      <c r="CS242" s="8">
        <v>45772</v>
      </c>
      <c r="CT242" s="7" t="s">
        <v>1131</v>
      </c>
      <c r="CV242" s="7" t="s">
        <v>1158</v>
      </c>
      <c r="CW242" s="7" t="s">
        <v>1136</v>
      </c>
      <c r="CX242" s="7" t="s">
        <v>1131</v>
      </c>
      <c r="CY242" s="7" t="s">
        <v>1136</v>
      </c>
      <c r="CZ242" s="7" t="s">
        <v>1135</v>
      </c>
      <c r="DA242" s="7" t="s">
        <v>1134</v>
      </c>
      <c r="DB242" s="7" t="s">
        <v>1133</v>
      </c>
      <c r="DD242" s="7" t="s">
        <v>1132</v>
      </c>
      <c r="DJ242" s="7" t="s">
        <v>1130</v>
      </c>
      <c r="DK242" s="7" t="s">
        <v>1129</v>
      </c>
    </row>
    <row r="243" spans="1:115" x14ac:dyDescent="0.25">
      <c r="A243" s="7" t="s">
        <v>1149</v>
      </c>
      <c r="B243" s="7" t="s">
        <v>1588</v>
      </c>
      <c r="C243" s="7" t="s">
        <v>999</v>
      </c>
      <c r="E243" s="7" t="s">
        <v>1587</v>
      </c>
      <c r="H243" s="7" t="s">
        <v>1145</v>
      </c>
      <c r="K243" s="7" t="s">
        <v>1144</v>
      </c>
      <c r="O243" s="8">
        <v>45014</v>
      </c>
      <c r="Y243" s="7" t="s">
        <v>1166</v>
      </c>
      <c r="AD243" s="7" t="s">
        <v>1131</v>
      </c>
      <c r="AE243" s="7" t="s">
        <v>1131</v>
      </c>
      <c r="AG243" s="7" t="s">
        <v>1131</v>
      </c>
      <c r="AH243" s="7" t="s">
        <v>1131</v>
      </c>
      <c r="AI243" s="7" t="s">
        <v>1131</v>
      </c>
      <c r="AJ243" s="7" t="s">
        <v>1136</v>
      </c>
      <c r="AP243" s="7" t="s">
        <v>1131</v>
      </c>
      <c r="AS243" s="7" t="s">
        <v>1142</v>
      </c>
      <c r="AT243" s="7" t="s">
        <v>1131</v>
      </c>
      <c r="AU243" s="7" t="s">
        <v>1141</v>
      </c>
      <c r="AW243" s="7" t="s">
        <v>1140</v>
      </c>
      <c r="AX243" s="7" t="s">
        <v>1586</v>
      </c>
      <c r="AY243" s="7" t="s">
        <v>1586</v>
      </c>
      <c r="AZ243" s="7" t="s">
        <v>1131</v>
      </c>
      <c r="BA243" s="7" t="s">
        <v>1131</v>
      </c>
      <c r="BC243" s="7" t="s">
        <v>1138</v>
      </c>
      <c r="BD243" s="7" t="s">
        <v>1585</v>
      </c>
      <c r="BE243" s="7" t="s">
        <v>1131</v>
      </c>
      <c r="BI243" s="7">
        <v>1</v>
      </c>
      <c r="BJ243" s="7">
        <v>1</v>
      </c>
      <c r="BK243" s="7" t="s">
        <v>1131</v>
      </c>
      <c r="BP243" s="7">
        <v>6.0000000000000001E-3</v>
      </c>
      <c r="BQ243" s="8">
        <v>43466</v>
      </c>
      <c r="BR243" s="7">
        <v>6.0000000000000001E-3</v>
      </c>
      <c r="BS243" s="8">
        <v>43466</v>
      </c>
      <c r="BY243" s="7" t="s">
        <v>1131</v>
      </c>
      <c r="CL243" s="7">
        <v>2025</v>
      </c>
      <c r="CM243" s="7">
        <v>93.5</v>
      </c>
      <c r="CR243" s="7">
        <v>11.8</v>
      </c>
      <c r="CS243" s="8">
        <v>45772</v>
      </c>
      <c r="CT243" s="7" t="s">
        <v>1131</v>
      </c>
      <c r="CW243" s="7" t="s">
        <v>1136</v>
      </c>
      <c r="CX243" s="7" t="s">
        <v>1131</v>
      </c>
      <c r="CY243" s="7" t="s">
        <v>1131</v>
      </c>
      <c r="CZ243" s="7" t="s">
        <v>1135</v>
      </c>
      <c r="DA243" s="7" t="s">
        <v>1134</v>
      </c>
      <c r="DB243" s="7" t="s">
        <v>1133</v>
      </c>
      <c r="DD243" s="7" t="s">
        <v>1132</v>
      </c>
      <c r="DJ243" s="7" t="s">
        <v>1130</v>
      </c>
      <c r="DK243" s="7" t="s">
        <v>1129</v>
      </c>
    </row>
    <row r="244" spans="1:115" x14ac:dyDescent="0.25">
      <c r="A244" s="7" t="s">
        <v>1149</v>
      </c>
      <c r="B244" s="7" t="s">
        <v>1584</v>
      </c>
      <c r="C244" s="7" t="s">
        <v>1583</v>
      </c>
      <c r="E244" s="7" t="s">
        <v>1582</v>
      </c>
      <c r="H244" s="7" t="s">
        <v>1145</v>
      </c>
      <c r="K244" s="7" t="s">
        <v>1144</v>
      </c>
      <c r="O244" s="8">
        <v>44518</v>
      </c>
      <c r="Y244" s="7" t="s">
        <v>1296</v>
      </c>
      <c r="AD244" s="7" t="s">
        <v>1131</v>
      </c>
      <c r="AE244" s="7" t="s">
        <v>1131</v>
      </c>
      <c r="AG244" s="7" t="s">
        <v>1131</v>
      </c>
      <c r="AH244" s="7" t="s">
        <v>1131</v>
      </c>
      <c r="AI244" s="7" t="s">
        <v>1131</v>
      </c>
      <c r="AJ244" s="7" t="s">
        <v>1136</v>
      </c>
      <c r="AP244" s="7" t="s">
        <v>1131</v>
      </c>
      <c r="AS244" s="7" t="s">
        <v>1142</v>
      </c>
      <c r="AT244" s="7" t="s">
        <v>1131</v>
      </c>
      <c r="AU244" s="7" t="s">
        <v>1141</v>
      </c>
      <c r="AW244" s="7" t="s">
        <v>1140</v>
      </c>
      <c r="AX244" s="7" t="s">
        <v>1295</v>
      </c>
      <c r="AY244" s="7" t="s">
        <v>1295</v>
      </c>
      <c r="AZ244" s="7" t="s">
        <v>1131</v>
      </c>
      <c r="BA244" s="7" t="s">
        <v>1131</v>
      </c>
      <c r="BC244" s="7" t="s">
        <v>1138</v>
      </c>
      <c r="BE244" s="7" t="s">
        <v>1131</v>
      </c>
      <c r="BI244" s="7">
        <v>1</v>
      </c>
      <c r="BJ244" s="7">
        <v>1</v>
      </c>
      <c r="BK244" s="7" t="s">
        <v>1131</v>
      </c>
      <c r="BP244" s="7">
        <v>6.0000000000000001E-3</v>
      </c>
      <c r="BQ244" s="8">
        <v>44197</v>
      </c>
      <c r="BR244" s="7">
        <v>6.0000000000000001E-3</v>
      </c>
      <c r="BS244" s="8">
        <v>44197</v>
      </c>
      <c r="BY244" s="7" t="s">
        <v>1136</v>
      </c>
      <c r="BZ244" s="7" t="s">
        <v>1184</v>
      </c>
      <c r="CL244" s="7">
        <v>2025</v>
      </c>
      <c r="CM244" s="7">
        <v>102.58</v>
      </c>
      <c r="CN244" s="7">
        <v>107.96</v>
      </c>
      <c r="CO244" s="7">
        <v>104.12</v>
      </c>
      <c r="CP244" s="7">
        <v>95.97</v>
      </c>
      <c r="CR244" s="7">
        <v>98.23</v>
      </c>
      <c r="CS244" s="8">
        <v>45772</v>
      </c>
      <c r="CT244" s="7" t="s">
        <v>1131</v>
      </c>
      <c r="CW244" s="7" t="s">
        <v>1136</v>
      </c>
      <c r="CX244" s="7" t="s">
        <v>1131</v>
      </c>
      <c r="CY244" s="7" t="s">
        <v>1131</v>
      </c>
      <c r="CZ244" s="7" t="s">
        <v>1135</v>
      </c>
      <c r="DA244" s="7" t="s">
        <v>1134</v>
      </c>
      <c r="DB244" s="7" t="s">
        <v>1133</v>
      </c>
      <c r="DD244" s="7" t="s">
        <v>1132</v>
      </c>
      <c r="DJ244" s="7" t="s">
        <v>1130</v>
      </c>
      <c r="DK244" s="7" t="s">
        <v>1129</v>
      </c>
    </row>
    <row r="245" spans="1:115" x14ac:dyDescent="0.25">
      <c r="A245" s="7" t="s">
        <v>1149</v>
      </c>
      <c r="B245" s="7" t="s">
        <v>1581</v>
      </c>
      <c r="C245" s="7" t="s">
        <v>1580</v>
      </c>
      <c r="E245" s="7" t="s">
        <v>1579</v>
      </c>
      <c r="H245" s="7" t="s">
        <v>1145</v>
      </c>
      <c r="K245" s="7" t="s">
        <v>1144</v>
      </c>
      <c r="O245" s="8">
        <v>45184</v>
      </c>
      <c r="R245" s="8">
        <v>45189</v>
      </c>
      <c r="S245" s="8">
        <v>45189</v>
      </c>
      <c r="T245" s="8">
        <v>45189</v>
      </c>
      <c r="V245" s="8">
        <v>45189</v>
      </c>
      <c r="W245" s="7" t="s">
        <v>1259</v>
      </c>
      <c r="Y245" s="7" t="s">
        <v>1566</v>
      </c>
      <c r="AD245" s="7" t="s">
        <v>1131</v>
      </c>
      <c r="AE245" s="7" t="s">
        <v>1136</v>
      </c>
      <c r="AG245" s="7" t="s">
        <v>1131</v>
      </c>
      <c r="AH245" s="7" t="s">
        <v>1131</v>
      </c>
      <c r="AI245" s="7" t="s">
        <v>1131</v>
      </c>
      <c r="AJ245" s="7" t="s">
        <v>1136</v>
      </c>
      <c r="AP245" s="7" t="s">
        <v>1131</v>
      </c>
      <c r="AT245" s="7" t="s">
        <v>1131</v>
      </c>
      <c r="AU245" s="7" t="s">
        <v>1141</v>
      </c>
      <c r="AW245" s="7" t="s">
        <v>1161</v>
      </c>
      <c r="AX245" s="7" t="s">
        <v>1565</v>
      </c>
      <c r="AY245" s="7" t="s">
        <v>1565</v>
      </c>
      <c r="AZ245" s="7" t="s">
        <v>1131</v>
      </c>
      <c r="BA245" s="7" t="s">
        <v>1131</v>
      </c>
      <c r="BC245" s="7" t="s">
        <v>1138</v>
      </c>
      <c r="BE245" s="7" t="s">
        <v>1131</v>
      </c>
      <c r="BK245" s="7" t="s">
        <v>1131</v>
      </c>
      <c r="BP245" s="7">
        <v>6.0000000000000001E-3</v>
      </c>
      <c r="BQ245" s="8">
        <v>45170</v>
      </c>
      <c r="BR245" s="7">
        <v>6.0000000000000001E-3</v>
      </c>
      <c r="BS245" s="8">
        <v>45170</v>
      </c>
      <c r="BY245" s="7" t="s">
        <v>1136</v>
      </c>
      <c r="BZ245" s="7" t="s">
        <v>1137</v>
      </c>
      <c r="CL245" s="7">
        <v>2025</v>
      </c>
      <c r="CR245" s="7">
        <v>116.1</v>
      </c>
      <c r="CS245" s="8">
        <v>45392</v>
      </c>
      <c r="CT245" s="7" t="s">
        <v>1131</v>
      </c>
      <c r="CW245" s="7" t="s">
        <v>1131</v>
      </c>
      <c r="CX245" s="7" t="s">
        <v>1131</v>
      </c>
      <c r="CY245" s="7" t="s">
        <v>1131</v>
      </c>
      <c r="CZ245" s="7" t="s">
        <v>1135</v>
      </c>
      <c r="DA245" s="7" t="s">
        <v>1134</v>
      </c>
      <c r="DB245" s="7" t="s">
        <v>1133</v>
      </c>
      <c r="DD245" s="7" t="s">
        <v>1132</v>
      </c>
      <c r="DJ245" s="7" t="s">
        <v>1130</v>
      </c>
      <c r="DK245" s="7" t="s">
        <v>1129</v>
      </c>
    </row>
    <row r="246" spans="1:115" x14ac:dyDescent="0.25">
      <c r="A246" s="7" t="s">
        <v>1149</v>
      </c>
      <c r="B246" s="7" t="s">
        <v>1578</v>
      </c>
      <c r="C246" s="7" t="s">
        <v>1105</v>
      </c>
      <c r="E246" s="7" t="s">
        <v>1577</v>
      </c>
      <c r="H246" s="7" t="s">
        <v>1145</v>
      </c>
      <c r="K246" s="7" t="s">
        <v>1144</v>
      </c>
      <c r="O246" s="8">
        <v>44097</v>
      </c>
      <c r="Y246" s="7" t="s">
        <v>1143</v>
      </c>
      <c r="AD246" s="7" t="s">
        <v>1131</v>
      </c>
      <c r="AE246" s="7" t="s">
        <v>1131</v>
      </c>
      <c r="AG246" s="7" t="s">
        <v>1131</v>
      </c>
      <c r="AH246" s="7" t="s">
        <v>1131</v>
      </c>
      <c r="AI246" s="7" t="s">
        <v>1131</v>
      </c>
      <c r="AJ246" s="7" t="s">
        <v>1136</v>
      </c>
      <c r="AK246" s="7" t="s">
        <v>1576</v>
      </c>
      <c r="AO246" s="7" t="s">
        <v>1575</v>
      </c>
      <c r="AP246" s="7" t="s">
        <v>1131</v>
      </c>
      <c r="AR246" s="7" t="s">
        <v>1574</v>
      </c>
      <c r="AS246" s="7" t="s">
        <v>1142</v>
      </c>
      <c r="AT246" s="7" t="s">
        <v>1131</v>
      </c>
      <c r="AU246" s="7" t="s">
        <v>1141</v>
      </c>
      <c r="AW246" s="7" t="s">
        <v>1140</v>
      </c>
      <c r="AX246" s="7" t="s">
        <v>1191</v>
      </c>
      <c r="AY246" s="7" t="s">
        <v>1191</v>
      </c>
      <c r="AZ246" s="7" t="s">
        <v>1131</v>
      </c>
      <c r="BA246" s="7" t="s">
        <v>1131</v>
      </c>
      <c r="BC246" s="7" t="s">
        <v>1138</v>
      </c>
      <c r="BD246" s="7" t="s">
        <v>1313</v>
      </c>
      <c r="BE246" s="7" t="s">
        <v>1131</v>
      </c>
      <c r="BI246" s="7">
        <v>1</v>
      </c>
      <c r="BJ246" s="7">
        <v>1</v>
      </c>
      <c r="BK246" s="7" t="s">
        <v>1131</v>
      </c>
      <c r="BM246" s="7" t="s">
        <v>1573</v>
      </c>
      <c r="BP246" s="7">
        <v>6.0000000000000001E-3</v>
      </c>
      <c r="BQ246" s="8">
        <v>44095</v>
      </c>
      <c r="BR246" s="7">
        <v>6.0000000000000001E-3</v>
      </c>
      <c r="BS246" s="8">
        <v>44095</v>
      </c>
      <c r="BY246" s="7" t="s">
        <v>1131</v>
      </c>
      <c r="CL246" s="7">
        <v>2025</v>
      </c>
      <c r="CN246" s="7">
        <v>327.08</v>
      </c>
      <c r="CO246" s="7">
        <v>49.69</v>
      </c>
      <c r="CR246" s="7">
        <v>97.75</v>
      </c>
      <c r="CS246" s="8">
        <v>45772</v>
      </c>
      <c r="CT246" s="7" t="s">
        <v>1131</v>
      </c>
      <c r="CW246" s="7" t="s">
        <v>1136</v>
      </c>
      <c r="CX246" s="7" t="s">
        <v>1131</v>
      </c>
      <c r="CY246" s="7" t="s">
        <v>1136</v>
      </c>
      <c r="CZ246" s="7" t="s">
        <v>1135</v>
      </c>
      <c r="DA246" s="7" t="s">
        <v>1134</v>
      </c>
      <c r="DB246" s="7" t="s">
        <v>1133</v>
      </c>
      <c r="DD246" s="7" t="s">
        <v>1132</v>
      </c>
      <c r="DJ246" s="7" t="s">
        <v>1130</v>
      </c>
      <c r="DK246" s="7" t="s">
        <v>1129</v>
      </c>
    </row>
    <row r="247" spans="1:115" x14ac:dyDescent="0.25">
      <c r="A247" s="7" t="s">
        <v>1149</v>
      </c>
      <c r="B247" s="7" t="s">
        <v>1572</v>
      </c>
      <c r="C247" s="7" t="s">
        <v>1571</v>
      </c>
      <c r="E247" s="7" t="s">
        <v>1570</v>
      </c>
      <c r="H247" s="7" t="s">
        <v>1145</v>
      </c>
      <c r="K247" s="7" t="s">
        <v>1144</v>
      </c>
      <c r="O247" s="8">
        <v>42736</v>
      </c>
      <c r="R247" s="8">
        <v>45112</v>
      </c>
      <c r="S247" s="8">
        <v>45112</v>
      </c>
      <c r="T247" s="8">
        <v>45112</v>
      </c>
      <c r="V247" s="8">
        <v>45373</v>
      </c>
      <c r="W247" s="7" t="s">
        <v>1461</v>
      </c>
      <c r="Y247" s="7" t="s">
        <v>1166</v>
      </c>
      <c r="AD247" s="7" t="s">
        <v>1131</v>
      </c>
      <c r="AE247" s="7" t="s">
        <v>1131</v>
      </c>
      <c r="AG247" s="7" t="s">
        <v>1131</v>
      </c>
      <c r="AH247" s="7" t="s">
        <v>1131</v>
      </c>
      <c r="AI247" s="7" t="s">
        <v>1131</v>
      </c>
      <c r="AJ247" s="7" t="s">
        <v>1136</v>
      </c>
      <c r="AP247" s="7" t="s">
        <v>1131</v>
      </c>
      <c r="AS247" s="7" t="s">
        <v>1142</v>
      </c>
      <c r="AT247" s="7" t="s">
        <v>1131</v>
      </c>
      <c r="AU247" s="7" t="s">
        <v>1141</v>
      </c>
      <c r="AW247" s="7" t="s">
        <v>1161</v>
      </c>
      <c r="AX247" s="7" t="s">
        <v>1165</v>
      </c>
      <c r="AY247" s="7" t="s">
        <v>1165</v>
      </c>
      <c r="AZ247" s="7" t="s">
        <v>1131</v>
      </c>
      <c r="BA247" s="7" t="s">
        <v>1131</v>
      </c>
      <c r="BC247" s="7" t="s">
        <v>1138</v>
      </c>
      <c r="BD247" s="7" t="s">
        <v>1243</v>
      </c>
      <c r="BE247" s="7" t="s">
        <v>1131</v>
      </c>
      <c r="BI247" s="7">
        <v>1</v>
      </c>
      <c r="BJ247" s="7">
        <v>1</v>
      </c>
      <c r="BK247" s="7" t="s">
        <v>1131</v>
      </c>
      <c r="BP247" s="7">
        <v>6.0000000000000001E-3</v>
      </c>
      <c r="BQ247" s="8">
        <v>43466</v>
      </c>
      <c r="BR247" s="7">
        <v>6.0000000000000001E-3</v>
      </c>
      <c r="BS247" s="8">
        <v>43466</v>
      </c>
      <c r="BY247" s="7" t="s">
        <v>1131</v>
      </c>
      <c r="CL247" s="7">
        <v>2025</v>
      </c>
      <c r="CO247" s="7">
        <v>7</v>
      </c>
      <c r="CP247" s="7">
        <v>81.92</v>
      </c>
      <c r="CR247" s="7">
        <v>0.01</v>
      </c>
      <c r="CS247" s="8">
        <v>45373</v>
      </c>
      <c r="CT247" s="7" t="s">
        <v>1131</v>
      </c>
      <c r="CV247" s="7" t="s">
        <v>1158</v>
      </c>
      <c r="CW247" s="7" t="s">
        <v>1136</v>
      </c>
      <c r="CX247" s="7" t="s">
        <v>1131</v>
      </c>
      <c r="CY247" s="7" t="s">
        <v>1136</v>
      </c>
      <c r="CZ247" s="7" t="s">
        <v>1135</v>
      </c>
      <c r="DA247" s="7" t="s">
        <v>1134</v>
      </c>
      <c r="DB247" s="7" t="s">
        <v>1133</v>
      </c>
      <c r="DC247" s="7" t="s">
        <v>1131</v>
      </c>
      <c r="DD247" s="7" t="s">
        <v>1132</v>
      </c>
      <c r="DF247" s="7" t="s">
        <v>1131</v>
      </c>
      <c r="DJ247" s="7" t="s">
        <v>1130</v>
      </c>
      <c r="DK247" s="7" t="s">
        <v>1129</v>
      </c>
    </row>
    <row r="248" spans="1:115" x14ac:dyDescent="0.25">
      <c r="A248" s="7" t="s">
        <v>1149</v>
      </c>
      <c r="B248" s="7" t="s">
        <v>1569</v>
      </c>
      <c r="C248" s="7" t="s">
        <v>1568</v>
      </c>
      <c r="E248" s="7" t="s">
        <v>1567</v>
      </c>
      <c r="H248" s="7" t="s">
        <v>1145</v>
      </c>
      <c r="K248" s="7" t="s">
        <v>1144</v>
      </c>
      <c r="O248" s="8">
        <v>44774</v>
      </c>
      <c r="Y248" s="7" t="s">
        <v>1566</v>
      </c>
      <c r="AD248" s="7" t="s">
        <v>1131</v>
      </c>
      <c r="AE248" s="7" t="s">
        <v>1131</v>
      </c>
      <c r="AG248" s="7" t="s">
        <v>1131</v>
      </c>
      <c r="AH248" s="7" t="s">
        <v>1131</v>
      </c>
      <c r="AI248" s="7" t="s">
        <v>1131</v>
      </c>
      <c r="AJ248" s="7" t="s">
        <v>1136</v>
      </c>
      <c r="AP248" s="7" t="s">
        <v>1131</v>
      </c>
      <c r="AS248" s="7" t="s">
        <v>1142</v>
      </c>
      <c r="AT248" s="7" t="s">
        <v>1131</v>
      </c>
      <c r="AU248" s="7" t="s">
        <v>1141</v>
      </c>
      <c r="AW248" s="7" t="s">
        <v>1140</v>
      </c>
      <c r="AX248" s="7" t="s">
        <v>1565</v>
      </c>
      <c r="AY248" s="7" t="s">
        <v>1565</v>
      </c>
      <c r="AZ248" s="7" t="s">
        <v>1131</v>
      </c>
      <c r="BA248" s="7" t="s">
        <v>1131</v>
      </c>
      <c r="BC248" s="7" t="s">
        <v>1138</v>
      </c>
      <c r="BE248" s="7" t="s">
        <v>1131</v>
      </c>
      <c r="BI248" s="7">
        <v>1</v>
      </c>
      <c r="BJ248" s="7">
        <v>1</v>
      </c>
      <c r="BK248" s="7" t="s">
        <v>1131</v>
      </c>
      <c r="BP248" s="7">
        <v>6.0000000000000001E-3</v>
      </c>
      <c r="BQ248" s="8">
        <v>43466</v>
      </c>
      <c r="BR248" s="7">
        <v>6.0000000000000001E-3</v>
      </c>
      <c r="BS248" s="8">
        <v>43466</v>
      </c>
      <c r="BY248" s="7" t="s">
        <v>1131</v>
      </c>
      <c r="CL248" s="7">
        <v>2025</v>
      </c>
      <c r="CM248" s="7">
        <v>86.54</v>
      </c>
      <c r="CN248" s="7">
        <v>59.16</v>
      </c>
      <c r="CO248" s="7">
        <v>75.59</v>
      </c>
      <c r="CR248" s="7">
        <v>34.57</v>
      </c>
      <c r="CS248" s="8">
        <v>45772</v>
      </c>
      <c r="CT248" s="7" t="s">
        <v>1131</v>
      </c>
      <c r="CW248" s="7" t="s">
        <v>1136</v>
      </c>
      <c r="CX248" s="7" t="s">
        <v>1131</v>
      </c>
      <c r="CY248" s="7" t="s">
        <v>1131</v>
      </c>
      <c r="CZ248" s="7" t="s">
        <v>1135</v>
      </c>
      <c r="DA248" s="7" t="s">
        <v>1134</v>
      </c>
      <c r="DB248" s="7" t="s">
        <v>1133</v>
      </c>
      <c r="DD248" s="7" t="s">
        <v>1132</v>
      </c>
      <c r="DJ248" s="7" t="s">
        <v>1130</v>
      </c>
      <c r="DK248" s="7" t="s">
        <v>1129</v>
      </c>
    </row>
    <row r="249" spans="1:115" x14ac:dyDescent="0.25">
      <c r="A249" s="7" t="s">
        <v>1149</v>
      </c>
      <c r="B249" s="7" t="s">
        <v>1564</v>
      </c>
      <c r="C249" s="7" t="s">
        <v>1563</v>
      </c>
      <c r="E249" s="7" t="s">
        <v>1562</v>
      </c>
      <c r="H249" s="7" t="s">
        <v>1145</v>
      </c>
      <c r="K249" s="7" t="s">
        <v>1144</v>
      </c>
      <c r="O249" s="8">
        <v>45658</v>
      </c>
      <c r="Y249" s="7" t="s">
        <v>1143</v>
      </c>
      <c r="AD249" s="7" t="s">
        <v>1131</v>
      </c>
      <c r="AE249" s="7" t="s">
        <v>1131</v>
      </c>
      <c r="AG249" s="7" t="s">
        <v>1131</v>
      </c>
      <c r="AH249" s="7" t="s">
        <v>1131</v>
      </c>
      <c r="AI249" s="7" t="s">
        <v>1131</v>
      </c>
      <c r="AJ249" s="7" t="s">
        <v>1136</v>
      </c>
      <c r="AP249" s="7" t="s">
        <v>1131</v>
      </c>
      <c r="AS249" s="7" t="s">
        <v>1142</v>
      </c>
      <c r="AT249" s="7" t="s">
        <v>1131</v>
      </c>
      <c r="AU249" s="7" t="s">
        <v>1141</v>
      </c>
      <c r="AW249" s="7" t="s">
        <v>1140</v>
      </c>
      <c r="AX249" s="7" t="s">
        <v>1139</v>
      </c>
      <c r="AY249" s="7" t="s">
        <v>1139</v>
      </c>
      <c r="AZ249" s="7" t="s">
        <v>1131</v>
      </c>
      <c r="BA249" s="7" t="s">
        <v>1131</v>
      </c>
      <c r="BC249" s="7" t="s">
        <v>1138</v>
      </c>
      <c r="BE249" s="7" t="s">
        <v>1131</v>
      </c>
      <c r="BI249" s="7">
        <v>1</v>
      </c>
      <c r="BJ249" s="7">
        <v>1</v>
      </c>
      <c r="BK249" s="7" t="s">
        <v>1131</v>
      </c>
      <c r="BP249" s="7">
        <v>6.0000000000000001E-3</v>
      </c>
      <c r="BQ249" s="8">
        <v>45658</v>
      </c>
      <c r="BR249" s="7">
        <v>6.0000000000000001E-3</v>
      </c>
      <c r="BS249" s="8">
        <v>45658</v>
      </c>
      <c r="BY249" s="7" t="s">
        <v>1136</v>
      </c>
      <c r="BZ249" s="7" t="s">
        <v>1382</v>
      </c>
      <c r="CL249" s="7">
        <v>2025</v>
      </c>
      <c r="CR249" s="7">
        <v>121.94</v>
      </c>
      <c r="CS249" s="8">
        <v>45772</v>
      </c>
      <c r="CT249" s="7" t="s">
        <v>1131</v>
      </c>
      <c r="CW249" s="7" t="s">
        <v>1136</v>
      </c>
      <c r="CX249" s="7" t="s">
        <v>1131</v>
      </c>
      <c r="CY249" s="7" t="s">
        <v>1136</v>
      </c>
      <c r="CZ249" s="7" t="s">
        <v>1135</v>
      </c>
      <c r="DA249" s="7" t="s">
        <v>1134</v>
      </c>
      <c r="DB249" s="7" t="s">
        <v>1133</v>
      </c>
      <c r="DC249" s="7" t="s">
        <v>1131</v>
      </c>
      <c r="DD249" s="7" t="s">
        <v>1132</v>
      </c>
      <c r="DF249" s="7" t="s">
        <v>1131</v>
      </c>
      <c r="DJ249" s="7" t="s">
        <v>1130</v>
      </c>
      <c r="DK249" s="7" t="s">
        <v>1129</v>
      </c>
    </row>
    <row r="250" spans="1:115" x14ac:dyDescent="0.25">
      <c r="A250" s="7" t="s">
        <v>1149</v>
      </c>
      <c r="B250" s="7" t="s">
        <v>1561</v>
      </c>
      <c r="C250" s="7" t="s">
        <v>1058</v>
      </c>
      <c r="E250" s="7" t="s">
        <v>1560</v>
      </c>
      <c r="H250" s="7" t="s">
        <v>1145</v>
      </c>
      <c r="K250" s="7" t="s">
        <v>1144</v>
      </c>
      <c r="O250" s="8">
        <v>42156</v>
      </c>
      <c r="Y250" s="7" t="s">
        <v>1166</v>
      </c>
      <c r="AD250" s="7" t="s">
        <v>1131</v>
      </c>
      <c r="AE250" s="7" t="s">
        <v>1131</v>
      </c>
      <c r="AG250" s="7" t="s">
        <v>1131</v>
      </c>
      <c r="AH250" s="7" t="s">
        <v>1131</v>
      </c>
      <c r="AI250" s="7" t="s">
        <v>1131</v>
      </c>
      <c r="AJ250" s="7" t="s">
        <v>1136</v>
      </c>
      <c r="AP250" s="7" t="s">
        <v>1131</v>
      </c>
      <c r="AS250" s="7" t="s">
        <v>1142</v>
      </c>
      <c r="AT250" s="7" t="s">
        <v>1131</v>
      </c>
      <c r="AU250" s="7" t="s">
        <v>1141</v>
      </c>
      <c r="AW250" s="7" t="s">
        <v>1140</v>
      </c>
      <c r="AX250" s="7" t="s">
        <v>1165</v>
      </c>
      <c r="AY250" s="7" t="s">
        <v>1165</v>
      </c>
      <c r="AZ250" s="7" t="s">
        <v>1131</v>
      </c>
      <c r="BA250" s="7" t="s">
        <v>1131</v>
      </c>
      <c r="BC250" s="7" t="s">
        <v>1138</v>
      </c>
      <c r="BD250" s="7" t="s">
        <v>1195</v>
      </c>
      <c r="BE250" s="7" t="s">
        <v>1131</v>
      </c>
      <c r="BI250" s="7">
        <v>1</v>
      </c>
      <c r="BJ250" s="7">
        <v>1</v>
      </c>
      <c r="BK250" s="7" t="s">
        <v>1131</v>
      </c>
      <c r="BP250" s="7">
        <v>6.0000000000000001E-3</v>
      </c>
      <c r="BQ250" s="8">
        <v>43466</v>
      </c>
      <c r="BR250" s="7">
        <v>6.0000000000000001E-3</v>
      </c>
      <c r="BS250" s="8">
        <v>43466</v>
      </c>
      <c r="BY250" s="7" t="s">
        <v>1131</v>
      </c>
      <c r="CL250" s="7">
        <v>2025</v>
      </c>
      <c r="CM250" s="7">
        <v>93.5</v>
      </c>
      <c r="CN250" s="7">
        <v>110.99</v>
      </c>
      <c r="CO250" s="7">
        <v>98.62</v>
      </c>
      <c r="CP250" s="7">
        <v>96.71</v>
      </c>
      <c r="CR250" s="7">
        <v>12.33</v>
      </c>
      <c r="CS250" s="8">
        <v>45772</v>
      </c>
      <c r="CT250" s="7" t="s">
        <v>1131</v>
      </c>
      <c r="CV250" s="7" t="s">
        <v>1158</v>
      </c>
      <c r="CW250" s="7" t="s">
        <v>1136</v>
      </c>
      <c r="CX250" s="7" t="s">
        <v>1131</v>
      </c>
      <c r="CY250" s="7" t="s">
        <v>1136</v>
      </c>
      <c r="CZ250" s="7" t="s">
        <v>1135</v>
      </c>
      <c r="DA250" s="7" t="s">
        <v>1134</v>
      </c>
      <c r="DB250" s="7" t="s">
        <v>1133</v>
      </c>
      <c r="DD250" s="7" t="s">
        <v>1132</v>
      </c>
      <c r="DJ250" s="7" t="s">
        <v>1130</v>
      </c>
      <c r="DK250" s="7" t="s">
        <v>1129</v>
      </c>
    </row>
    <row r="251" spans="1:115" x14ac:dyDescent="0.25">
      <c r="A251" s="7" t="s">
        <v>1149</v>
      </c>
      <c r="B251" s="7" t="s">
        <v>1559</v>
      </c>
      <c r="C251" s="7" t="s">
        <v>1558</v>
      </c>
      <c r="E251" s="7" t="s">
        <v>1557</v>
      </c>
      <c r="H251" s="7" t="s">
        <v>1145</v>
      </c>
      <c r="K251" s="7" t="s">
        <v>1144</v>
      </c>
      <c r="O251" s="8">
        <v>44358</v>
      </c>
      <c r="Y251" s="7" t="s">
        <v>1143</v>
      </c>
      <c r="AD251" s="7" t="s">
        <v>1131</v>
      </c>
      <c r="AE251" s="7" t="s">
        <v>1131</v>
      </c>
      <c r="AG251" s="7" t="s">
        <v>1131</v>
      </c>
      <c r="AH251" s="7" t="s">
        <v>1131</v>
      </c>
      <c r="AI251" s="7" t="s">
        <v>1131</v>
      </c>
      <c r="AJ251" s="7" t="s">
        <v>1136</v>
      </c>
      <c r="AP251" s="7" t="s">
        <v>1131</v>
      </c>
      <c r="AT251" s="7" t="s">
        <v>1131</v>
      </c>
      <c r="AU251" s="7" t="s">
        <v>1141</v>
      </c>
      <c r="AW251" s="7" t="s">
        <v>1140</v>
      </c>
      <c r="AX251" s="7" t="s">
        <v>1139</v>
      </c>
      <c r="AY251" s="7" t="s">
        <v>1139</v>
      </c>
      <c r="AZ251" s="7" t="s">
        <v>1131</v>
      </c>
      <c r="BA251" s="7" t="s">
        <v>1131</v>
      </c>
      <c r="BC251" s="7" t="s">
        <v>1138</v>
      </c>
      <c r="BE251" s="7" t="s">
        <v>1131</v>
      </c>
      <c r="BI251" s="7">
        <v>1</v>
      </c>
      <c r="BJ251" s="7">
        <v>1</v>
      </c>
      <c r="BK251" s="7" t="s">
        <v>1131</v>
      </c>
      <c r="BP251" s="7">
        <v>6.0000000000000001E-3</v>
      </c>
      <c r="BQ251" s="8">
        <v>44348</v>
      </c>
      <c r="BR251" s="7">
        <v>6.0000000000000001E-3</v>
      </c>
      <c r="BS251" s="8">
        <v>44348</v>
      </c>
      <c r="BY251" s="7" t="s">
        <v>1136</v>
      </c>
      <c r="BZ251" s="7" t="s">
        <v>1556</v>
      </c>
      <c r="CL251" s="7">
        <v>2025</v>
      </c>
      <c r="CM251" s="7">
        <v>110.04</v>
      </c>
      <c r="CN251" s="7">
        <v>49.83</v>
      </c>
      <c r="CO251" s="7">
        <v>91.72</v>
      </c>
      <c r="CR251" s="7">
        <v>10.74</v>
      </c>
      <c r="CS251" s="8">
        <v>45772</v>
      </c>
      <c r="CT251" s="7" t="s">
        <v>1131</v>
      </c>
      <c r="CW251" s="7" t="s">
        <v>1136</v>
      </c>
      <c r="CX251" s="7" t="s">
        <v>1131</v>
      </c>
      <c r="CY251" s="7" t="s">
        <v>1131</v>
      </c>
      <c r="CZ251" s="7" t="s">
        <v>1135</v>
      </c>
      <c r="DA251" s="7" t="s">
        <v>1134</v>
      </c>
      <c r="DB251" s="7" t="s">
        <v>1133</v>
      </c>
      <c r="DD251" s="7" t="s">
        <v>1132</v>
      </c>
      <c r="DJ251" s="7" t="s">
        <v>1130</v>
      </c>
      <c r="DK251" s="7" t="s">
        <v>1129</v>
      </c>
    </row>
    <row r="252" spans="1:115" x14ac:dyDescent="0.25">
      <c r="A252" s="7" t="s">
        <v>1149</v>
      </c>
      <c r="B252" s="7" t="s">
        <v>1555</v>
      </c>
      <c r="C252" s="7" t="s">
        <v>1114</v>
      </c>
      <c r="E252" s="7" t="s">
        <v>1554</v>
      </c>
      <c r="H252" s="7" t="s">
        <v>1145</v>
      </c>
      <c r="K252" s="7" t="s">
        <v>1144</v>
      </c>
      <c r="O252" s="8">
        <v>45574</v>
      </c>
      <c r="Y252" s="7" t="s">
        <v>1143</v>
      </c>
      <c r="AD252" s="7" t="s">
        <v>1131</v>
      </c>
      <c r="AE252" s="7" t="s">
        <v>1131</v>
      </c>
      <c r="AG252" s="7" t="s">
        <v>1131</v>
      </c>
      <c r="AH252" s="7" t="s">
        <v>1131</v>
      </c>
      <c r="AI252" s="7" t="s">
        <v>1131</v>
      </c>
      <c r="AJ252" s="7" t="s">
        <v>1136</v>
      </c>
      <c r="AP252" s="7" t="s">
        <v>1131</v>
      </c>
      <c r="AS252" s="7" t="s">
        <v>1142</v>
      </c>
      <c r="AT252" s="7" t="s">
        <v>1131</v>
      </c>
      <c r="AU252" s="7" t="s">
        <v>1141</v>
      </c>
      <c r="AW252" s="7" t="s">
        <v>1140</v>
      </c>
      <c r="AX252" s="7" t="s">
        <v>1191</v>
      </c>
      <c r="AY252" s="7" t="s">
        <v>1191</v>
      </c>
      <c r="AZ252" s="7" t="s">
        <v>1131</v>
      </c>
      <c r="BA252" s="7" t="s">
        <v>1131</v>
      </c>
      <c r="BC252" s="7" t="s">
        <v>1138</v>
      </c>
      <c r="BD252" s="7" t="s">
        <v>1553</v>
      </c>
      <c r="BE252" s="7" t="s">
        <v>1131</v>
      </c>
      <c r="BI252" s="7">
        <v>1</v>
      </c>
      <c r="BJ252" s="7">
        <v>1</v>
      </c>
      <c r="BK252" s="7" t="s">
        <v>1131</v>
      </c>
      <c r="BP252" s="7">
        <v>6.0000000000000001E-3</v>
      </c>
      <c r="BQ252" s="8">
        <v>45566</v>
      </c>
      <c r="BR252" s="7">
        <v>6.0000000000000001E-3</v>
      </c>
      <c r="BS252" s="8">
        <v>45566</v>
      </c>
      <c r="BY252" s="7" t="s">
        <v>1131</v>
      </c>
      <c r="CL252" s="7">
        <v>2025</v>
      </c>
      <c r="CR252" s="7">
        <v>91.58</v>
      </c>
      <c r="CS252" s="8">
        <v>45772</v>
      </c>
      <c r="CT252" s="7" t="s">
        <v>1131</v>
      </c>
      <c r="CW252" s="7" t="s">
        <v>1136</v>
      </c>
      <c r="CX252" s="7" t="s">
        <v>1131</v>
      </c>
      <c r="CY252" s="7" t="s">
        <v>1136</v>
      </c>
      <c r="CZ252" s="7" t="s">
        <v>1135</v>
      </c>
      <c r="DA252" s="7" t="s">
        <v>1134</v>
      </c>
      <c r="DB252" s="7" t="s">
        <v>1327</v>
      </c>
      <c r="DC252" s="7" t="s">
        <v>1131</v>
      </c>
      <c r="DD252" s="7" t="s">
        <v>1132</v>
      </c>
      <c r="DF252" s="7" t="s">
        <v>1131</v>
      </c>
      <c r="DJ252" s="7" t="s">
        <v>1130</v>
      </c>
      <c r="DK252" s="7" t="s">
        <v>1129</v>
      </c>
    </row>
    <row r="253" spans="1:115" x14ac:dyDescent="0.25">
      <c r="A253" s="7" t="s">
        <v>1149</v>
      </c>
      <c r="B253" s="7" t="s">
        <v>1552</v>
      </c>
      <c r="C253" s="7" t="s">
        <v>1115</v>
      </c>
      <c r="E253" s="7" t="s">
        <v>1551</v>
      </c>
      <c r="H253" s="7" t="s">
        <v>1145</v>
      </c>
      <c r="K253" s="7" t="s">
        <v>1144</v>
      </c>
      <c r="O253" s="8">
        <v>45536</v>
      </c>
      <c r="Y253" s="7" t="s">
        <v>1143</v>
      </c>
      <c r="AD253" s="7" t="s">
        <v>1131</v>
      </c>
      <c r="AE253" s="7" t="s">
        <v>1131</v>
      </c>
      <c r="AG253" s="7" t="s">
        <v>1131</v>
      </c>
      <c r="AH253" s="7" t="s">
        <v>1131</v>
      </c>
      <c r="AI253" s="7" t="s">
        <v>1131</v>
      </c>
      <c r="AJ253" s="7" t="s">
        <v>1136</v>
      </c>
      <c r="AP253" s="7" t="s">
        <v>1131</v>
      </c>
      <c r="AS253" s="7" t="s">
        <v>1142</v>
      </c>
      <c r="AT253" s="7" t="s">
        <v>1131</v>
      </c>
      <c r="AU253" s="7" t="s">
        <v>1141</v>
      </c>
      <c r="AW253" s="7" t="s">
        <v>1140</v>
      </c>
      <c r="AX253" s="7" t="s">
        <v>1191</v>
      </c>
      <c r="AY253" s="7" t="s">
        <v>1191</v>
      </c>
      <c r="AZ253" s="7" t="s">
        <v>1131</v>
      </c>
      <c r="BA253" s="7" t="s">
        <v>1131</v>
      </c>
      <c r="BC253" s="7" t="s">
        <v>1138</v>
      </c>
      <c r="BD253" s="7" t="s">
        <v>1550</v>
      </c>
      <c r="BE253" s="7" t="s">
        <v>1131</v>
      </c>
      <c r="BI253" s="7">
        <v>1</v>
      </c>
      <c r="BJ253" s="7">
        <v>1</v>
      </c>
      <c r="BK253" s="7" t="s">
        <v>1131</v>
      </c>
      <c r="BP253" s="7">
        <v>6.0000000000000001E-3</v>
      </c>
      <c r="BQ253" s="8">
        <v>45536</v>
      </c>
      <c r="BR253" s="7">
        <v>6.0000000000000001E-3</v>
      </c>
      <c r="BS253" s="8">
        <v>45536</v>
      </c>
      <c r="BY253" s="7" t="s">
        <v>1131</v>
      </c>
      <c r="CL253" s="7">
        <v>2025</v>
      </c>
      <c r="CR253" s="7">
        <v>117.44</v>
      </c>
      <c r="CS253" s="8">
        <v>45772</v>
      </c>
      <c r="CT253" s="7" t="s">
        <v>1131</v>
      </c>
      <c r="CW253" s="7" t="s">
        <v>1136</v>
      </c>
      <c r="CX253" s="7" t="s">
        <v>1131</v>
      </c>
      <c r="CY253" s="7" t="s">
        <v>1136</v>
      </c>
      <c r="CZ253" s="7" t="s">
        <v>1135</v>
      </c>
      <c r="DA253" s="7" t="s">
        <v>1134</v>
      </c>
      <c r="DB253" s="7" t="s">
        <v>1327</v>
      </c>
      <c r="DC253" s="7" t="s">
        <v>1131</v>
      </c>
      <c r="DD253" s="7" t="s">
        <v>1132</v>
      </c>
      <c r="DF253" s="7" t="s">
        <v>1131</v>
      </c>
      <c r="DJ253" s="7" t="s">
        <v>1130</v>
      </c>
      <c r="DK253" s="7" t="s">
        <v>1129</v>
      </c>
    </row>
    <row r="254" spans="1:115" x14ac:dyDescent="0.25">
      <c r="A254" s="7" t="s">
        <v>1149</v>
      </c>
      <c r="B254" s="7" t="s">
        <v>1549</v>
      </c>
      <c r="C254" s="7" t="s">
        <v>1548</v>
      </c>
      <c r="E254" s="7" t="s">
        <v>1547</v>
      </c>
      <c r="H254" s="7" t="s">
        <v>1145</v>
      </c>
      <c r="K254" s="7" t="s">
        <v>1144</v>
      </c>
      <c r="O254" s="8">
        <v>42917</v>
      </c>
      <c r="Y254" s="7" t="s">
        <v>1166</v>
      </c>
      <c r="AD254" s="7" t="s">
        <v>1131</v>
      </c>
      <c r="AE254" s="7" t="s">
        <v>1131</v>
      </c>
      <c r="AG254" s="7" t="s">
        <v>1131</v>
      </c>
      <c r="AH254" s="7" t="s">
        <v>1131</v>
      </c>
      <c r="AI254" s="7" t="s">
        <v>1131</v>
      </c>
      <c r="AJ254" s="7" t="s">
        <v>1136</v>
      </c>
      <c r="AP254" s="7" t="s">
        <v>1131</v>
      </c>
      <c r="AS254" s="7" t="s">
        <v>1142</v>
      </c>
      <c r="AT254" s="7" t="s">
        <v>1131</v>
      </c>
      <c r="AU254" s="7" t="s">
        <v>1141</v>
      </c>
      <c r="AW254" s="7" t="s">
        <v>1140</v>
      </c>
      <c r="AX254" s="7" t="s">
        <v>1165</v>
      </c>
      <c r="AY254" s="7" t="s">
        <v>1165</v>
      </c>
      <c r="AZ254" s="7" t="s">
        <v>1131</v>
      </c>
      <c r="BA254" s="7" t="s">
        <v>1131</v>
      </c>
      <c r="BC254" s="7" t="s">
        <v>1138</v>
      </c>
      <c r="BE254" s="7" t="s">
        <v>1131</v>
      </c>
      <c r="BI254" s="7">
        <v>1</v>
      </c>
      <c r="BJ254" s="7">
        <v>1</v>
      </c>
      <c r="BK254" s="7" t="s">
        <v>1131</v>
      </c>
      <c r="BP254" s="7">
        <v>6.0000000000000001E-3</v>
      </c>
      <c r="BQ254" s="8">
        <v>43466</v>
      </c>
      <c r="BR254" s="7">
        <v>6.0000000000000001E-3</v>
      </c>
      <c r="BS254" s="8">
        <v>43466</v>
      </c>
      <c r="BY254" s="7" t="s">
        <v>1136</v>
      </c>
      <c r="BZ254" s="7" t="s">
        <v>1546</v>
      </c>
      <c r="CL254" s="7">
        <v>2025</v>
      </c>
      <c r="CM254" s="7">
        <v>83.58</v>
      </c>
      <c r="CN254" s="7">
        <v>88.37</v>
      </c>
      <c r="CO254" s="7">
        <v>59.41</v>
      </c>
      <c r="CP254" s="7">
        <v>81.010000000000005</v>
      </c>
      <c r="CR254" s="7">
        <v>9.5850000000000009</v>
      </c>
      <c r="CS254" s="8">
        <v>45772</v>
      </c>
      <c r="CT254" s="7" t="s">
        <v>1131</v>
      </c>
      <c r="CV254" s="7" t="s">
        <v>1158</v>
      </c>
      <c r="CW254" s="7" t="s">
        <v>1136</v>
      </c>
      <c r="CX254" s="7" t="s">
        <v>1131</v>
      </c>
      <c r="CY254" s="7" t="s">
        <v>1131</v>
      </c>
      <c r="CZ254" s="7" t="s">
        <v>1135</v>
      </c>
      <c r="DA254" s="7" t="s">
        <v>1134</v>
      </c>
      <c r="DB254" s="7" t="s">
        <v>1133</v>
      </c>
      <c r="DD254" s="7" t="s">
        <v>1132</v>
      </c>
      <c r="DJ254" s="7" t="s">
        <v>1130</v>
      </c>
      <c r="DK254" s="7" t="s">
        <v>1129</v>
      </c>
    </row>
    <row r="255" spans="1:115" x14ac:dyDescent="0.25">
      <c r="A255" s="7" t="s">
        <v>1149</v>
      </c>
      <c r="B255" s="7" t="s">
        <v>1545</v>
      </c>
      <c r="C255" s="7" t="s">
        <v>1544</v>
      </c>
      <c r="E255" s="7" t="s">
        <v>1543</v>
      </c>
      <c r="H255" s="7" t="s">
        <v>1145</v>
      </c>
      <c r="K255" s="7" t="s">
        <v>1144</v>
      </c>
      <c r="O255" s="8">
        <v>45147</v>
      </c>
      <c r="Y255" s="7" t="s">
        <v>1143</v>
      </c>
      <c r="AD255" s="7" t="s">
        <v>1131</v>
      </c>
      <c r="AE255" s="7" t="s">
        <v>1136</v>
      </c>
      <c r="AG255" s="7" t="s">
        <v>1131</v>
      </c>
      <c r="AH255" s="7" t="s">
        <v>1131</v>
      </c>
      <c r="AI255" s="7" t="s">
        <v>1131</v>
      </c>
      <c r="AJ255" s="7" t="s">
        <v>1136</v>
      </c>
      <c r="AP255" s="7" t="s">
        <v>1131</v>
      </c>
      <c r="AS255" s="7" t="s">
        <v>1142</v>
      </c>
      <c r="AT255" s="7" t="s">
        <v>1131</v>
      </c>
      <c r="AU255" s="7" t="s">
        <v>1141</v>
      </c>
      <c r="AW255" s="7" t="s">
        <v>1140</v>
      </c>
      <c r="AX255" s="7" t="s">
        <v>1191</v>
      </c>
      <c r="AY255" s="7" t="s">
        <v>1191</v>
      </c>
      <c r="AZ255" s="7" t="s">
        <v>1131</v>
      </c>
      <c r="BA255" s="7" t="s">
        <v>1131</v>
      </c>
      <c r="BC255" s="7" t="s">
        <v>1138</v>
      </c>
      <c r="BE255" s="7" t="s">
        <v>1131</v>
      </c>
      <c r="BI255" s="7">
        <v>1</v>
      </c>
      <c r="BJ255" s="7">
        <v>1</v>
      </c>
      <c r="BK255" s="7" t="s">
        <v>1131</v>
      </c>
      <c r="BP255" s="7">
        <v>6.0000000000000001E-3</v>
      </c>
      <c r="BQ255" s="8">
        <v>44927</v>
      </c>
      <c r="BR255" s="7">
        <v>6.0000000000000001E-3</v>
      </c>
      <c r="BS255" s="8">
        <v>44927</v>
      </c>
      <c r="BY255" s="7" t="s">
        <v>1131</v>
      </c>
      <c r="CL255" s="7">
        <v>2025</v>
      </c>
      <c r="CM255" s="7">
        <v>65.63</v>
      </c>
      <c r="CR255" s="7">
        <v>157.59</v>
      </c>
      <c r="CS255" s="8">
        <v>45772</v>
      </c>
      <c r="CT255" s="7" t="s">
        <v>1131</v>
      </c>
      <c r="CW255" s="7" t="s">
        <v>1136</v>
      </c>
      <c r="CX255" s="7" t="s">
        <v>1131</v>
      </c>
      <c r="CY255" s="7" t="s">
        <v>1136</v>
      </c>
      <c r="CZ255" s="7" t="s">
        <v>1135</v>
      </c>
      <c r="DA255" s="7" t="s">
        <v>1134</v>
      </c>
      <c r="DB255" s="7" t="s">
        <v>1133</v>
      </c>
      <c r="DD255" s="7" t="s">
        <v>1132</v>
      </c>
      <c r="DJ255" s="7" t="s">
        <v>1130</v>
      </c>
      <c r="DK255" s="7" t="s">
        <v>1129</v>
      </c>
    </row>
    <row r="256" spans="1:115" x14ac:dyDescent="0.25">
      <c r="A256" s="7" t="s">
        <v>1149</v>
      </c>
      <c r="B256" s="7" t="s">
        <v>1542</v>
      </c>
      <c r="C256" s="7" t="s">
        <v>1541</v>
      </c>
      <c r="E256" s="7" t="s">
        <v>1540</v>
      </c>
      <c r="H256" s="7" t="s">
        <v>1145</v>
      </c>
      <c r="K256" s="7" t="s">
        <v>1144</v>
      </c>
      <c r="O256" s="8">
        <v>44280</v>
      </c>
      <c r="R256" s="8">
        <v>44699</v>
      </c>
      <c r="S256" s="8">
        <v>44699</v>
      </c>
      <c r="T256" s="8">
        <v>44699</v>
      </c>
      <c r="W256" s="7" t="s">
        <v>1250</v>
      </c>
      <c r="Y256" s="7" t="s">
        <v>1143</v>
      </c>
      <c r="AD256" s="7" t="s">
        <v>1131</v>
      </c>
      <c r="AE256" s="7" t="s">
        <v>1131</v>
      </c>
      <c r="AG256" s="7" t="s">
        <v>1131</v>
      </c>
      <c r="AH256" s="7" t="s">
        <v>1131</v>
      </c>
      <c r="AI256" s="7" t="s">
        <v>1131</v>
      </c>
      <c r="AJ256" s="7" t="s">
        <v>1136</v>
      </c>
      <c r="AP256" s="7" t="s">
        <v>1131</v>
      </c>
      <c r="AS256" s="7" t="s">
        <v>1142</v>
      </c>
      <c r="AT256" s="7" t="s">
        <v>1131</v>
      </c>
      <c r="AU256" s="7" t="s">
        <v>1141</v>
      </c>
      <c r="AW256" s="7" t="s">
        <v>1140</v>
      </c>
      <c r="AX256" s="7" t="s">
        <v>1191</v>
      </c>
      <c r="AY256" s="7" t="s">
        <v>1191</v>
      </c>
      <c r="AZ256" s="7" t="s">
        <v>1131</v>
      </c>
      <c r="BA256" s="7" t="s">
        <v>1131</v>
      </c>
      <c r="BC256" s="7" t="s">
        <v>1138</v>
      </c>
      <c r="BD256" s="7" t="s">
        <v>1243</v>
      </c>
      <c r="BE256" s="7" t="s">
        <v>1131</v>
      </c>
      <c r="BK256" s="7" t="s">
        <v>1131</v>
      </c>
      <c r="BP256" s="7">
        <v>6.0000000000000001E-3</v>
      </c>
      <c r="BQ256" s="8">
        <v>44256</v>
      </c>
      <c r="BR256" s="7">
        <v>6.0000000000000001E-3</v>
      </c>
      <c r="BS256" s="8">
        <v>44256</v>
      </c>
      <c r="BY256" s="7" t="s">
        <v>1131</v>
      </c>
      <c r="CL256" s="7">
        <v>2025</v>
      </c>
      <c r="CM256" s="7">
        <v>147.83000000000001</v>
      </c>
      <c r="CN256" s="7">
        <v>83.23</v>
      </c>
      <c r="CO256" s="7">
        <v>37.770000000000003</v>
      </c>
      <c r="CP256" s="7">
        <v>80.52</v>
      </c>
      <c r="CR256" s="7">
        <v>57.53</v>
      </c>
      <c r="CS256" s="8">
        <v>45772</v>
      </c>
      <c r="CT256" s="7" t="s">
        <v>1131</v>
      </c>
      <c r="CW256" s="7" t="s">
        <v>1131</v>
      </c>
      <c r="CX256" s="7" t="s">
        <v>1131</v>
      </c>
      <c r="CY256" s="7" t="s">
        <v>1136</v>
      </c>
      <c r="CZ256" s="7" t="s">
        <v>1135</v>
      </c>
      <c r="DA256" s="7" t="s">
        <v>1134</v>
      </c>
      <c r="DB256" s="7" t="s">
        <v>1133</v>
      </c>
      <c r="DD256" s="7" t="s">
        <v>1132</v>
      </c>
      <c r="DJ256" s="7" t="s">
        <v>1130</v>
      </c>
      <c r="DK256" s="7" t="s">
        <v>1129</v>
      </c>
    </row>
    <row r="257" spans="1:115" x14ac:dyDescent="0.25">
      <c r="A257" s="7" t="s">
        <v>1149</v>
      </c>
      <c r="B257" s="7" t="s">
        <v>1539</v>
      </c>
      <c r="C257" s="7" t="s">
        <v>1055</v>
      </c>
      <c r="E257" s="7" t="s">
        <v>1538</v>
      </c>
      <c r="H257" s="7" t="s">
        <v>1145</v>
      </c>
      <c r="K257" s="7" t="s">
        <v>1144</v>
      </c>
      <c r="O257" s="8">
        <v>42156</v>
      </c>
      <c r="Y257" s="7" t="s">
        <v>1166</v>
      </c>
      <c r="AD257" s="7" t="s">
        <v>1131</v>
      </c>
      <c r="AE257" s="7" t="s">
        <v>1131</v>
      </c>
      <c r="AG257" s="7" t="s">
        <v>1131</v>
      </c>
      <c r="AH257" s="7" t="s">
        <v>1131</v>
      </c>
      <c r="AI257" s="7" t="s">
        <v>1131</v>
      </c>
      <c r="AJ257" s="7" t="s">
        <v>1136</v>
      </c>
      <c r="AP257" s="7" t="s">
        <v>1131</v>
      </c>
      <c r="AS257" s="7" t="s">
        <v>1142</v>
      </c>
      <c r="AT257" s="7" t="s">
        <v>1131</v>
      </c>
      <c r="AU257" s="7" t="s">
        <v>1141</v>
      </c>
      <c r="AW257" s="7" t="s">
        <v>1140</v>
      </c>
      <c r="AX257" s="7" t="s">
        <v>1165</v>
      </c>
      <c r="AY257" s="7" t="s">
        <v>1165</v>
      </c>
      <c r="AZ257" s="7" t="s">
        <v>1131</v>
      </c>
      <c r="BA257" s="7" t="s">
        <v>1131</v>
      </c>
      <c r="BC257" s="7" t="s">
        <v>1138</v>
      </c>
      <c r="BD257" s="7" t="s">
        <v>1195</v>
      </c>
      <c r="BE257" s="7" t="s">
        <v>1131</v>
      </c>
      <c r="BI257" s="7">
        <v>1</v>
      </c>
      <c r="BJ257" s="7">
        <v>1</v>
      </c>
      <c r="BK257" s="7" t="s">
        <v>1131</v>
      </c>
      <c r="BP257" s="7">
        <v>6.0000000000000001E-3</v>
      </c>
      <c r="BQ257" s="8">
        <v>43466</v>
      </c>
      <c r="BR257" s="7">
        <v>6.0000000000000001E-3</v>
      </c>
      <c r="BS257" s="8">
        <v>43466</v>
      </c>
      <c r="BY257" s="7" t="s">
        <v>1131</v>
      </c>
      <c r="CL257" s="7">
        <v>2025</v>
      </c>
      <c r="CM257" s="7">
        <v>68.23</v>
      </c>
      <c r="CN257" s="7">
        <v>86.94</v>
      </c>
      <c r="CO257" s="7">
        <v>86.88</v>
      </c>
      <c r="CP257" s="7">
        <v>134.88999999999999</v>
      </c>
      <c r="CR257" s="7">
        <v>95.78</v>
      </c>
      <c r="CS257" s="8">
        <v>45772</v>
      </c>
      <c r="CT257" s="7" t="s">
        <v>1131</v>
      </c>
      <c r="CV257" s="7" t="s">
        <v>1158</v>
      </c>
      <c r="CW257" s="7" t="s">
        <v>1136</v>
      </c>
      <c r="CX257" s="7" t="s">
        <v>1131</v>
      </c>
      <c r="CY257" s="7" t="s">
        <v>1136</v>
      </c>
      <c r="CZ257" s="7" t="s">
        <v>1135</v>
      </c>
      <c r="DA257" s="7" t="s">
        <v>1134</v>
      </c>
      <c r="DB257" s="7" t="s">
        <v>1133</v>
      </c>
      <c r="DD257" s="7" t="s">
        <v>1132</v>
      </c>
      <c r="DJ257" s="7" t="s">
        <v>1130</v>
      </c>
      <c r="DK257" s="7" t="s">
        <v>1129</v>
      </c>
    </row>
    <row r="258" spans="1:115" x14ac:dyDescent="0.25">
      <c r="A258" s="7" t="s">
        <v>1149</v>
      </c>
      <c r="B258" s="7" t="s">
        <v>1537</v>
      </c>
      <c r="C258" s="7" t="s">
        <v>1536</v>
      </c>
      <c r="E258" s="7" t="s">
        <v>1535</v>
      </c>
      <c r="H258" s="7" t="s">
        <v>1145</v>
      </c>
      <c r="K258" s="7" t="s">
        <v>1144</v>
      </c>
      <c r="O258" s="8">
        <v>42156</v>
      </c>
      <c r="R258" s="8">
        <v>44211</v>
      </c>
      <c r="S258" s="8">
        <v>44211</v>
      </c>
      <c r="T258" s="8">
        <v>44211</v>
      </c>
      <c r="V258" s="8">
        <v>44211</v>
      </c>
      <c r="W258" s="7" t="s">
        <v>1259</v>
      </c>
      <c r="Y258" s="7" t="s">
        <v>1166</v>
      </c>
      <c r="AD258" s="7" t="s">
        <v>1131</v>
      </c>
      <c r="AE258" s="7" t="s">
        <v>1131</v>
      </c>
      <c r="AG258" s="7" t="s">
        <v>1131</v>
      </c>
      <c r="AH258" s="7" t="s">
        <v>1131</v>
      </c>
      <c r="AI258" s="7" t="s">
        <v>1131</v>
      </c>
      <c r="AJ258" s="7" t="s">
        <v>1136</v>
      </c>
      <c r="AP258" s="7" t="s">
        <v>1131</v>
      </c>
      <c r="AS258" s="7" t="s">
        <v>1142</v>
      </c>
      <c r="AT258" s="7" t="s">
        <v>1131</v>
      </c>
      <c r="AU258" s="7" t="s">
        <v>1141</v>
      </c>
      <c r="AW258" s="7" t="s">
        <v>1161</v>
      </c>
      <c r="AX258" s="7" t="s">
        <v>1165</v>
      </c>
      <c r="AY258" s="7" t="s">
        <v>1165</v>
      </c>
      <c r="AZ258" s="7" t="s">
        <v>1131</v>
      </c>
      <c r="BA258" s="7" t="s">
        <v>1131</v>
      </c>
      <c r="BC258" s="7" t="s">
        <v>1138</v>
      </c>
      <c r="BD258" s="7" t="s">
        <v>1164</v>
      </c>
      <c r="BE258" s="7" t="s">
        <v>1131</v>
      </c>
      <c r="BI258" s="7">
        <v>1</v>
      </c>
      <c r="BJ258" s="7">
        <v>1</v>
      </c>
      <c r="BK258" s="7" t="s">
        <v>1131</v>
      </c>
      <c r="BP258" s="7">
        <v>6.0000000000000001E-3</v>
      </c>
      <c r="BQ258" s="8">
        <v>43466</v>
      </c>
      <c r="BR258" s="7">
        <v>6.0000000000000001E-3</v>
      </c>
      <c r="BS258" s="8">
        <v>43466</v>
      </c>
      <c r="BY258" s="7" t="s">
        <v>1131</v>
      </c>
      <c r="CL258" s="7">
        <v>2025</v>
      </c>
      <c r="CR258" s="7">
        <v>21.85</v>
      </c>
      <c r="CS258" s="8">
        <v>44211</v>
      </c>
      <c r="CT258" s="7" t="s">
        <v>1131</v>
      </c>
      <c r="CV258" s="7" t="s">
        <v>1158</v>
      </c>
      <c r="CW258" s="7" t="s">
        <v>1136</v>
      </c>
      <c r="CX258" s="7" t="s">
        <v>1131</v>
      </c>
      <c r="CZ258" s="7" t="s">
        <v>1135</v>
      </c>
      <c r="DA258" s="7" t="s">
        <v>1134</v>
      </c>
      <c r="DJ258" s="7" t="s">
        <v>1130</v>
      </c>
      <c r="DK258" s="7" t="s">
        <v>1129</v>
      </c>
    </row>
    <row r="259" spans="1:115" x14ac:dyDescent="0.25">
      <c r="A259" s="7" t="s">
        <v>1149</v>
      </c>
      <c r="B259" s="7" t="s">
        <v>1534</v>
      </c>
      <c r="C259" s="7" t="s">
        <v>1533</v>
      </c>
      <c r="E259" s="7" t="s">
        <v>1532</v>
      </c>
      <c r="H259" s="7" t="s">
        <v>1145</v>
      </c>
      <c r="K259" s="7" t="s">
        <v>1144</v>
      </c>
      <c r="O259" s="8">
        <v>42829</v>
      </c>
      <c r="R259" s="8">
        <v>44347</v>
      </c>
      <c r="S259" s="8">
        <v>44347</v>
      </c>
      <c r="T259" s="8">
        <v>44347</v>
      </c>
      <c r="W259" s="7" t="s">
        <v>1250</v>
      </c>
      <c r="Y259" s="7" t="s">
        <v>1143</v>
      </c>
      <c r="AD259" s="7" t="s">
        <v>1131</v>
      </c>
      <c r="AE259" s="7" t="s">
        <v>1131</v>
      </c>
      <c r="AG259" s="7" t="s">
        <v>1131</v>
      </c>
      <c r="AH259" s="7" t="s">
        <v>1131</v>
      </c>
      <c r="AI259" s="7" t="s">
        <v>1131</v>
      </c>
      <c r="AJ259" s="7" t="s">
        <v>1136</v>
      </c>
      <c r="AP259" s="7" t="s">
        <v>1131</v>
      </c>
      <c r="AS259" s="7" t="s">
        <v>1142</v>
      </c>
      <c r="AT259" s="7" t="s">
        <v>1131</v>
      </c>
      <c r="AU259" s="7" t="s">
        <v>1141</v>
      </c>
      <c r="AW259" s="7" t="s">
        <v>1140</v>
      </c>
      <c r="AX259" s="7" t="s">
        <v>1139</v>
      </c>
      <c r="AY259" s="7" t="s">
        <v>1139</v>
      </c>
      <c r="AZ259" s="7" t="s">
        <v>1131</v>
      </c>
      <c r="BA259" s="7" t="s">
        <v>1131</v>
      </c>
      <c r="BC259" s="7" t="s">
        <v>1138</v>
      </c>
      <c r="BD259" s="7" t="s">
        <v>1198</v>
      </c>
      <c r="BE259" s="7" t="s">
        <v>1131</v>
      </c>
      <c r="BI259" s="7">
        <v>1</v>
      </c>
      <c r="BJ259" s="7">
        <v>1</v>
      </c>
      <c r="BK259" s="7" t="s">
        <v>1131</v>
      </c>
      <c r="BP259" s="7">
        <v>6.0000000000000001E-3</v>
      </c>
      <c r="BQ259" s="8">
        <v>43466</v>
      </c>
      <c r="BR259" s="7">
        <v>6.0000000000000001E-3</v>
      </c>
      <c r="BS259" s="8">
        <v>43466</v>
      </c>
      <c r="BY259" s="7" t="s">
        <v>1131</v>
      </c>
      <c r="CL259" s="7">
        <v>2025</v>
      </c>
      <c r="CM259" s="7">
        <v>98.04</v>
      </c>
      <c r="CN259" s="7">
        <v>54.23</v>
      </c>
      <c r="CO259" s="7">
        <v>86.77</v>
      </c>
      <c r="CP259" s="7">
        <v>160.41999999999999</v>
      </c>
      <c r="CR259" s="7">
        <v>20.18</v>
      </c>
      <c r="CS259" s="8">
        <v>45772</v>
      </c>
      <c r="CT259" s="7" t="s">
        <v>1131</v>
      </c>
      <c r="CV259" s="7" t="s">
        <v>1158</v>
      </c>
      <c r="CW259" s="7" t="s">
        <v>1136</v>
      </c>
      <c r="CX259" s="7" t="s">
        <v>1131</v>
      </c>
      <c r="CY259" s="7" t="s">
        <v>1136</v>
      </c>
      <c r="CZ259" s="7" t="s">
        <v>1135</v>
      </c>
      <c r="DA259" s="7" t="s">
        <v>1134</v>
      </c>
      <c r="DB259" s="7" t="s">
        <v>1133</v>
      </c>
      <c r="DD259" s="7" t="s">
        <v>1132</v>
      </c>
      <c r="DJ259" s="7" t="s">
        <v>1130</v>
      </c>
      <c r="DK259" s="7" t="s">
        <v>1129</v>
      </c>
    </row>
    <row r="260" spans="1:115" x14ac:dyDescent="0.25">
      <c r="A260" s="7" t="s">
        <v>1149</v>
      </c>
      <c r="B260" s="7" t="s">
        <v>1531</v>
      </c>
      <c r="C260" s="7" t="s">
        <v>1530</v>
      </c>
      <c r="E260" s="7" t="s">
        <v>1529</v>
      </c>
      <c r="H260" s="7" t="s">
        <v>1145</v>
      </c>
      <c r="K260" s="7" t="s">
        <v>1144</v>
      </c>
      <c r="O260" s="8">
        <v>44168</v>
      </c>
      <c r="Y260" s="7" t="s">
        <v>1143</v>
      </c>
      <c r="AD260" s="7" t="s">
        <v>1131</v>
      </c>
      <c r="AE260" s="7" t="s">
        <v>1131</v>
      </c>
      <c r="AG260" s="7" t="s">
        <v>1131</v>
      </c>
      <c r="AH260" s="7" t="s">
        <v>1131</v>
      </c>
      <c r="AI260" s="7" t="s">
        <v>1131</v>
      </c>
      <c r="AJ260" s="7" t="s">
        <v>1136</v>
      </c>
      <c r="AP260" s="7" t="s">
        <v>1131</v>
      </c>
      <c r="AS260" s="7" t="s">
        <v>1142</v>
      </c>
      <c r="AT260" s="7" t="s">
        <v>1131</v>
      </c>
      <c r="AU260" s="7" t="s">
        <v>1141</v>
      </c>
      <c r="AW260" s="7" t="s">
        <v>1140</v>
      </c>
      <c r="AX260" s="7" t="s">
        <v>1139</v>
      </c>
      <c r="AY260" s="7" t="s">
        <v>1139</v>
      </c>
      <c r="AZ260" s="7" t="s">
        <v>1131</v>
      </c>
      <c r="BA260" s="7" t="s">
        <v>1131</v>
      </c>
      <c r="BC260" s="7" t="s">
        <v>1138</v>
      </c>
      <c r="BE260" s="7" t="s">
        <v>1131</v>
      </c>
      <c r="BI260" s="7">
        <v>1</v>
      </c>
      <c r="BJ260" s="7">
        <v>1</v>
      </c>
      <c r="BK260" s="7" t="s">
        <v>1131</v>
      </c>
      <c r="BP260" s="7">
        <v>6.0000000000000001E-3</v>
      </c>
      <c r="BQ260" s="8">
        <v>44166</v>
      </c>
      <c r="BR260" s="7">
        <v>6.0000000000000001E-3</v>
      </c>
      <c r="BS260" s="8">
        <v>44166</v>
      </c>
      <c r="BY260" s="7" t="s">
        <v>1136</v>
      </c>
      <c r="BZ260" s="7" t="s">
        <v>1150</v>
      </c>
      <c r="CL260" s="7">
        <v>2025</v>
      </c>
      <c r="CM260" s="7">
        <v>83.26</v>
      </c>
      <c r="CN260" s="7">
        <v>147.28</v>
      </c>
      <c r="CO260" s="7">
        <v>66.8</v>
      </c>
      <c r="CP260" s="7">
        <v>55.16</v>
      </c>
      <c r="CR260" s="7">
        <v>22.95</v>
      </c>
      <c r="CS260" s="8">
        <v>45772</v>
      </c>
      <c r="CT260" s="7" t="s">
        <v>1131</v>
      </c>
      <c r="CW260" s="7" t="s">
        <v>1131</v>
      </c>
      <c r="CX260" s="7" t="s">
        <v>1131</v>
      </c>
      <c r="CY260" s="7" t="s">
        <v>1131</v>
      </c>
      <c r="CZ260" s="7" t="s">
        <v>1135</v>
      </c>
      <c r="DA260" s="7" t="s">
        <v>1134</v>
      </c>
      <c r="DB260" s="7" t="s">
        <v>1133</v>
      </c>
      <c r="DD260" s="7" t="s">
        <v>1132</v>
      </c>
      <c r="DJ260" s="7" t="s">
        <v>1130</v>
      </c>
      <c r="DK260" s="7" t="s">
        <v>1129</v>
      </c>
    </row>
    <row r="261" spans="1:115" x14ac:dyDescent="0.25">
      <c r="A261" s="7" t="s">
        <v>1149</v>
      </c>
      <c r="B261" s="7" t="s">
        <v>1528</v>
      </c>
      <c r="C261" s="7" t="s">
        <v>1072</v>
      </c>
      <c r="E261" s="7" t="s">
        <v>1527</v>
      </c>
      <c r="H261" s="7" t="s">
        <v>1145</v>
      </c>
      <c r="K261" s="7" t="s">
        <v>1144</v>
      </c>
      <c r="O261" s="8">
        <v>45327</v>
      </c>
      <c r="Q261" s="8">
        <v>45327</v>
      </c>
      <c r="W261" s="7" t="s">
        <v>1526</v>
      </c>
      <c r="Y261" s="7" t="s">
        <v>1166</v>
      </c>
      <c r="AD261" s="7" t="s">
        <v>1131</v>
      </c>
      <c r="AE261" s="7" t="s">
        <v>1131</v>
      </c>
      <c r="AG261" s="7" t="s">
        <v>1131</v>
      </c>
      <c r="AH261" s="7" t="s">
        <v>1131</v>
      </c>
      <c r="AI261" s="7" t="s">
        <v>1131</v>
      </c>
      <c r="AJ261" s="7" t="s">
        <v>1136</v>
      </c>
      <c r="AP261" s="7" t="s">
        <v>1131</v>
      </c>
      <c r="AS261" s="7" t="s">
        <v>1142</v>
      </c>
      <c r="AT261" s="7" t="s">
        <v>1131</v>
      </c>
      <c r="AU261" s="7" t="s">
        <v>1141</v>
      </c>
      <c r="AW261" s="7" t="s">
        <v>1140</v>
      </c>
      <c r="AX261" s="7" t="s">
        <v>1165</v>
      </c>
      <c r="AY261" s="7" t="s">
        <v>1165</v>
      </c>
      <c r="AZ261" s="7" t="s">
        <v>1131</v>
      </c>
      <c r="BA261" s="7" t="s">
        <v>1131</v>
      </c>
      <c r="BC261" s="7" t="s">
        <v>1138</v>
      </c>
      <c r="BD261" s="7" t="s">
        <v>1195</v>
      </c>
      <c r="BE261" s="7" t="s">
        <v>1131</v>
      </c>
      <c r="BK261" s="7" t="s">
        <v>1131</v>
      </c>
      <c r="BP261" s="7">
        <v>6.0000000000000001E-3</v>
      </c>
      <c r="BQ261" s="8">
        <v>45497</v>
      </c>
      <c r="BR261" s="7">
        <v>6.0000000000000001E-3</v>
      </c>
      <c r="BS261" s="8">
        <v>45467</v>
      </c>
      <c r="BY261" s="7" t="s">
        <v>1131</v>
      </c>
      <c r="CL261" s="7">
        <v>2025</v>
      </c>
      <c r="CR261" s="7">
        <v>19.05</v>
      </c>
      <c r="CS261" s="8">
        <v>45772</v>
      </c>
      <c r="CT261" s="7" t="s">
        <v>1131</v>
      </c>
      <c r="CW261" s="7" t="s">
        <v>1131</v>
      </c>
      <c r="CX261" s="7" t="s">
        <v>1131</v>
      </c>
      <c r="CY261" s="7" t="s">
        <v>1136</v>
      </c>
      <c r="CZ261" s="7" t="s">
        <v>1135</v>
      </c>
      <c r="DA261" s="7" t="s">
        <v>1134</v>
      </c>
      <c r="DB261" s="7" t="s">
        <v>1327</v>
      </c>
      <c r="DC261" s="7" t="s">
        <v>1131</v>
      </c>
      <c r="DF261" s="7" t="s">
        <v>1131</v>
      </c>
      <c r="DJ261" s="7" t="s">
        <v>1130</v>
      </c>
      <c r="DK261" s="7" t="s">
        <v>1129</v>
      </c>
    </row>
    <row r="262" spans="1:115" x14ac:dyDescent="0.25">
      <c r="A262" s="7" t="s">
        <v>1149</v>
      </c>
      <c r="B262" s="7" t="s">
        <v>1525</v>
      </c>
      <c r="C262" s="7" t="s">
        <v>1108</v>
      </c>
      <c r="E262" s="7" t="s">
        <v>1524</v>
      </c>
      <c r="H262" s="7" t="s">
        <v>1145</v>
      </c>
      <c r="K262" s="7" t="s">
        <v>1144</v>
      </c>
      <c r="O262" s="8">
        <v>42036</v>
      </c>
      <c r="Y262" s="7" t="s">
        <v>1143</v>
      </c>
      <c r="AD262" s="7" t="s">
        <v>1131</v>
      </c>
      <c r="AE262" s="7" t="s">
        <v>1131</v>
      </c>
      <c r="AG262" s="7" t="s">
        <v>1131</v>
      </c>
      <c r="AH262" s="7" t="s">
        <v>1131</v>
      </c>
      <c r="AI262" s="7" t="s">
        <v>1131</v>
      </c>
      <c r="AJ262" s="7" t="s">
        <v>1136</v>
      </c>
      <c r="AP262" s="7" t="s">
        <v>1131</v>
      </c>
      <c r="AS262" s="7" t="s">
        <v>1142</v>
      </c>
      <c r="AT262" s="7" t="s">
        <v>1131</v>
      </c>
      <c r="AU262" s="7" t="s">
        <v>1141</v>
      </c>
      <c r="AW262" s="7" t="s">
        <v>1140</v>
      </c>
      <c r="AX262" s="7" t="s">
        <v>1139</v>
      </c>
      <c r="AY262" s="7" t="s">
        <v>1139</v>
      </c>
      <c r="AZ262" s="7" t="s">
        <v>1131</v>
      </c>
      <c r="BA262" s="7" t="s">
        <v>1131</v>
      </c>
      <c r="BC262" s="7" t="s">
        <v>1138</v>
      </c>
      <c r="BD262" s="7" t="s">
        <v>1195</v>
      </c>
      <c r="BE262" s="7" t="s">
        <v>1131</v>
      </c>
      <c r="BI262" s="7">
        <v>1</v>
      </c>
      <c r="BJ262" s="7">
        <v>1</v>
      </c>
      <c r="BK262" s="7" t="s">
        <v>1131</v>
      </c>
      <c r="BP262" s="7">
        <v>6.0000000000000001E-3</v>
      </c>
      <c r="BQ262" s="8">
        <v>43466</v>
      </c>
      <c r="BR262" s="7">
        <v>6.0000000000000001E-3</v>
      </c>
      <c r="BS262" s="8">
        <v>43466</v>
      </c>
      <c r="BY262" s="7" t="s">
        <v>1131</v>
      </c>
      <c r="CL262" s="7">
        <v>2025</v>
      </c>
      <c r="CM262" s="7">
        <v>121.68</v>
      </c>
      <c r="CN262" s="7">
        <v>93.33</v>
      </c>
      <c r="CO262" s="7">
        <v>92.65</v>
      </c>
      <c r="CP262" s="7">
        <v>117.57</v>
      </c>
      <c r="CR262" s="7">
        <v>141.78</v>
      </c>
      <c r="CS262" s="8">
        <v>45772</v>
      </c>
      <c r="CT262" s="7" t="s">
        <v>1131</v>
      </c>
      <c r="CV262" s="7" t="s">
        <v>1158</v>
      </c>
      <c r="CW262" s="7" t="s">
        <v>1136</v>
      </c>
      <c r="CX262" s="7" t="s">
        <v>1131</v>
      </c>
      <c r="CY262" s="7" t="s">
        <v>1136</v>
      </c>
      <c r="CZ262" s="7" t="s">
        <v>1135</v>
      </c>
      <c r="DA262" s="7" t="s">
        <v>1134</v>
      </c>
      <c r="DB262" s="7" t="s">
        <v>1133</v>
      </c>
      <c r="DD262" s="7" t="s">
        <v>1132</v>
      </c>
      <c r="DJ262" s="7" t="s">
        <v>1130</v>
      </c>
      <c r="DK262" s="7" t="s">
        <v>1129</v>
      </c>
    </row>
    <row r="263" spans="1:115" x14ac:dyDescent="0.25">
      <c r="A263" s="7" t="s">
        <v>1149</v>
      </c>
      <c r="B263" s="7" t="s">
        <v>1523</v>
      </c>
      <c r="C263" s="7" t="s">
        <v>1040</v>
      </c>
      <c r="E263" s="7" t="s">
        <v>1522</v>
      </c>
      <c r="H263" s="7" t="s">
        <v>1145</v>
      </c>
      <c r="K263" s="7" t="s">
        <v>1144</v>
      </c>
      <c r="O263" s="8">
        <v>44280</v>
      </c>
      <c r="Y263" s="7" t="s">
        <v>1166</v>
      </c>
      <c r="AD263" s="7" t="s">
        <v>1131</v>
      </c>
      <c r="AE263" s="7" t="s">
        <v>1131</v>
      </c>
      <c r="AG263" s="7" t="s">
        <v>1131</v>
      </c>
      <c r="AH263" s="7" t="s">
        <v>1131</v>
      </c>
      <c r="AI263" s="7" t="s">
        <v>1131</v>
      </c>
      <c r="AJ263" s="7" t="s">
        <v>1136</v>
      </c>
      <c r="AP263" s="7" t="s">
        <v>1131</v>
      </c>
      <c r="AS263" s="7" t="s">
        <v>1142</v>
      </c>
      <c r="AT263" s="7" t="s">
        <v>1131</v>
      </c>
      <c r="AU263" s="7" t="s">
        <v>1141</v>
      </c>
      <c r="AW263" s="7" t="s">
        <v>1140</v>
      </c>
      <c r="AX263" s="7" t="s">
        <v>1176</v>
      </c>
      <c r="AY263" s="7" t="s">
        <v>1176</v>
      </c>
      <c r="AZ263" s="7" t="s">
        <v>1131</v>
      </c>
      <c r="BA263" s="7" t="s">
        <v>1131</v>
      </c>
      <c r="BC263" s="7" t="s">
        <v>1138</v>
      </c>
      <c r="BD263" s="7" t="s">
        <v>1313</v>
      </c>
      <c r="BE263" s="7" t="s">
        <v>1131</v>
      </c>
      <c r="BK263" s="7" t="s">
        <v>1131</v>
      </c>
      <c r="BP263" s="7">
        <v>6.0000000000000001E-3</v>
      </c>
      <c r="BQ263" s="8">
        <v>44256</v>
      </c>
      <c r="BR263" s="7">
        <v>6.0000000000000001E-3</v>
      </c>
      <c r="BS263" s="8">
        <v>44256</v>
      </c>
      <c r="BY263" s="7" t="s">
        <v>1131</v>
      </c>
      <c r="CL263" s="7">
        <v>2025</v>
      </c>
      <c r="CM263" s="7">
        <v>142.09</v>
      </c>
      <c r="CN263" s="7">
        <v>41.88</v>
      </c>
      <c r="CO263" s="7">
        <v>87.65</v>
      </c>
      <c r="CP263" s="7">
        <v>83.22</v>
      </c>
      <c r="CR263" s="7">
        <v>40.784999999999997</v>
      </c>
      <c r="CS263" s="8">
        <v>45772</v>
      </c>
      <c r="CT263" s="7" t="s">
        <v>1131</v>
      </c>
      <c r="CW263" s="7" t="s">
        <v>1131</v>
      </c>
      <c r="CX263" s="7" t="s">
        <v>1131</v>
      </c>
      <c r="CY263" s="7" t="s">
        <v>1136</v>
      </c>
      <c r="CZ263" s="7" t="s">
        <v>1135</v>
      </c>
      <c r="DA263" s="7" t="s">
        <v>1134</v>
      </c>
      <c r="DB263" s="7" t="s">
        <v>1133</v>
      </c>
      <c r="DD263" s="7" t="s">
        <v>1132</v>
      </c>
      <c r="DJ263" s="7" t="s">
        <v>1130</v>
      </c>
      <c r="DK263" s="7" t="s">
        <v>1129</v>
      </c>
    </row>
    <row r="264" spans="1:115" x14ac:dyDescent="0.25">
      <c r="A264" s="7" t="s">
        <v>1149</v>
      </c>
      <c r="B264" s="7" t="s">
        <v>1521</v>
      </c>
      <c r="C264" s="7" t="s">
        <v>1520</v>
      </c>
      <c r="E264" s="7" t="s">
        <v>1519</v>
      </c>
      <c r="H264" s="7" t="s">
        <v>1145</v>
      </c>
      <c r="K264" s="7" t="s">
        <v>1144</v>
      </c>
      <c r="O264" s="8">
        <v>45617</v>
      </c>
      <c r="Y264" s="7" t="s">
        <v>1166</v>
      </c>
      <c r="AD264" s="7" t="s">
        <v>1131</v>
      </c>
      <c r="AE264" s="7" t="s">
        <v>1131</v>
      </c>
      <c r="AG264" s="7" t="s">
        <v>1131</v>
      </c>
      <c r="AH264" s="7" t="s">
        <v>1131</v>
      </c>
      <c r="AI264" s="7" t="s">
        <v>1131</v>
      </c>
      <c r="AJ264" s="7" t="s">
        <v>1136</v>
      </c>
      <c r="AP264" s="7" t="s">
        <v>1131</v>
      </c>
      <c r="AS264" s="7" t="s">
        <v>1142</v>
      </c>
      <c r="AT264" s="7" t="s">
        <v>1131</v>
      </c>
      <c r="AU264" s="7" t="s">
        <v>1141</v>
      </c>
      <c r="AW264" s="7" t="s">
        <v>1140</v>
      </c>
      <c r="AX264" s="7" t="s">
        <v>1270</v>
      </c>
      <c r="AY264" s="7" t="s">
        <v>1270</v>
      </c>
      <c r="AZ264" s="7" t="s">
        <v>1131</v>
      </c>
      <c r="BA264" s="7" t="s">
        <v>1131</v>
      </c>
      <c r="BC264" s="7" t="s">
        <v>1138</v>
      </c>
      <c r="BE264" s="7" t="s">
        <v>1131</v>
      </c>
      <c r="BI264" s="7">
        <v>1</v>
      </c>
      <c r="BJ264" s="7">
        <v>1</v>
      </c>
      <c r="BK264" s="7" t="s">
        <v>1131</v>
      </c>
      <c r="BP264" s="7">
        <v>6.0000000000000001E-3</v>
      </c>
      <c r="BQ264" s="8">
        <v>45566</v>
      </c>
      <c r="BR264" s="7">
        <v>6.0000000000000001E-3</v>
      </c>
      <c r="BS264" s="8">
        <v>45566</v>
      </c>
      <c r="BY264" s="7" t="s">
        <v>1136</v>
      </c>
      <c r="BZ264" s="7" t="s">
        <v>1382</v>
      </c>
      <c r="CL264" s="7">
        <v>2025</v>
      </c>
      <c r="CR264" s="7">
        <v>48.07</v>
      </c>
      <c r="CS264" s="8">
        <v>45772</v>
      </c>
      <c r="CT264" s="7" t="s">
        <v>1131</v>
      </c>
      <c r="CW264" s="7" t="s">
        <v>1136</v>
      </c>
      <c r="CX264" s="7" t="s">
        <v>1131</v>
      </c>
      <c r="CY264" s="7" t="s">
        <v>1136</v>
      </c>
      <c r="CZ264" s="7" t="s">
        <v>1135</v>
      </c>
      <c r="DA264" s="7" t="s">
        <v>1134</v>
      </c>
      <c r="DB264" s="7" t="s">
        <v>1133</v>
      </c>
      <c r="DC264" s="7" t="s">
        <v>1131</v>
      </c>
      <c r="DD264" s="7" t="s">
        <v>1132</v>
      </c>
      <c r="DF264" s="7" t="s">
        <v>1131</v>
      </c>
      <c r="DJ264" s="7" t="s">
        <v>1130</v>
      </c>
      <c r="DK264" s="7" t="s">
        <v>1129</v>
      </c>
    </row>
    <row r="265" spans="1:115" x14ac:dyDescent="0.25">
      <c r="A265" s="7" t="s">
        <v>1149</v>
      </c>
      <c r="B265" s="7" t="s">
        <v>1518</v>
      </c>
      <c r="C265" s="7" t="s">
        <v>1026</v>
      </c>
      <c r="E265" s="7" t="s">
        <v>1517</v>
      </c>
      <c r="H265" s="7" t="s">
        <v>1145</v>
      </c>
      <c r="K265" s="7" t="s">
        <v>1144</v>
      </c>
      <c r="O265" s="8">
        <v>42156</v>
      </c>
      <c r="Y265" s="7" t="s">
        <v>1166</v>
      </c>
      <c r="AD265" s="7" t="s">
        <v>1131</v>
      </c>
      <c r="AE265" s="7" t="s">
        <v>1131</v>
      </c>
      <c r="AG265" s="7" t="s">
        <v>1131</v>
      </c>
      <c r="AH265" s="7" t="s">
        <v>1131</v>
      </c>
      <c r="AI265" s="7" t="s">
        <v>1131</v>
      </c>
      <c r="AJ265" s="7" t="s">
        <v>1136</v>
      </c>
      <c r="AP265" s="7" t="s">
        <v>1131</v>
      </c>
      <c r="AS265" s="7" t="s">
        <v>1142</v>
      </c>
      <c r="AT265" s="7" t="s">
        <v>1131</v>
      </c>
      <c r="AU265" s="7" t="s">
        <v>1141</v>
      </c>
      <c r="AW265" s="7" t="s">
        <v>1140</v>
      </c>
      <c r="AX265" s="7" t="s">
        <v>1165</v>
      </c>
      <c r="AY265" s="7" t="s">
        <v>1165</v>
      </c>
      <c r="AZ265" s="7" t="s">
        <v>1131</v>
      </c>
      <c r="BA265" s="7" t="s">
        <v>1131</v>
      </c>
      <c r="BC265" s="7" t="s">
        <v>1138</v>
      </c>
      <c r="BD265" s="7" t="s">
        <v>1195</v>
      </c>
      <c r="BE265" s="7" t="s">
        <v>1131</v>
      </c>
      <c r="BI265" s="7">
        <v>1</v>
      </c>
      <c r="BJ265" s="7">
        <v>1</v>
      </c>
      <c r="BK265" s="7" t="s">
        <v>1131</v>
      </c>
      <c r="BP265" s="7">
        <v>6.0000000000000001E-3</v>
      </c>
      <c r="BQ265" s="8">
        <v>43466</v>
      </c>
      <c r="BR265" s="7">
        <v>6.0000000000000001E-3</v>
      </c>
      <c r="BS265" s="8">
        <v>43466</v>
      </c>
      <c r="BY265" s="7" t="s">
        <v>1131</v>
      </c>
      <c r="CL265" s="7">
        <v>2025</v>
      </c>
      <c r="CM265" s="7">
        <v>122.62</v>
      </c>
      <c r="CN265" s="7">
        <v>141.37</v>
      </c>
      <c r="CO265" s="7">
        <v>100.37</v>
      </c>
      <c r="CP265" s="7">
        <v>145.24</v>
      </c>
      <c r="CR265" s="7">
        <v>88.82</v>
      </c>
      <c r="CS265" s="8">
        <v>45772</v>
      </c>
      <c r="CT265" s="7" t="s">
        <v>1131</v>
      </c>
      <c r="CV265" s="7" t="s">
        <v>1158</v>
      </c>
      <c r="CW265" s="7" t="s">
        <v>1136</v>
      </c>
      <c r="CX265" s="7" t="s">
        <v>1131</v>
      </c>
      <c r="CY265" s="7" t="s">
        <v>1136</v>
      </c>
      <c r="CZ265" s="7" t="s">
        <v>1135</v>
      </c>
      <c r="DA265" s="7" t="s">
        <v>1134</v>
      </c>
      <c r="DB265" s="7" t="s">
        <v>1133</v>
      </c>
      <c r="DD265" s="7" t="s">
        <v>1132</v>
      </c>
      <c r="DJ265" s="7" t="s">
        <v>1130</v>
      </c>
      <c r="DK265" s="7" t="s">
        <v>1129</v>
      </c>
    </row>
    <row r="266" spans="1:115" x14ac:dyDescent="0.25">
      <c r="A266" s="7" t="s">
        <v>1149</v>
      </c>
      <c r="B266" s="7" t="s">
        <v>1516</v>
      </c>
      <c r="C266" s="7" t="s">
        <v>1515</v>
      </c>
      <c r="E266" s="7" t="s">
        <v>1514</v>
      </c>
      <c r="H266" s="7" t="s">
        <v>1145</v>
      </c>
      <c r="K266" s="7" t="s">
        <v>1144</v>
      </c>
      <c r="O266" s="8">
        <v>43221</v>
      </c>
      <c r="R266" s="8">
        <v>43221</v>
      </c>
      <c r="Y266" s="7" t="s">
        <v>1166</v>
      </c>
      <c r="AD266" s="7" t="s">
        <v>1131</v>
      </c>
      <c r="AE266" s="7" t="s">
        <v>1131</v>
      </c>
      <c r="AG266" s="7" t="s">
        <v>1131</v>
      </c>
      <c r="AH266" s="7" t="s">
        <v>1131</v>
      </c>
      <c r="AI266" s="7" t="s">
        <v>1131</v>
      </c>
      <c r="AJ266" s="7" t="s">
        <v>1136</v>
      </c>
      <c r="AP266" s="7" t="s">
        <v>1131</v>
      </c>
      <c r="AS266" s="7" t="s">
        <v>1142</v>
      </c>
      <c r="AT266" s="7" t="s">
        <v>1131</v>
      </c>
      <c r="AU266" s="7" t="s">
        <v>1141</v>
      </c>
      <c r="AW266" s="7" t="s">
        <v>1140</v>
      </c>
      <c r="AX266" s="7" t="s">
        <v>1215</v>
      </c>
      <c r="AY266" s="7" t="s">
        <v>1215</v>
      </c>
      <c r="AZ266" s="7" t="s">
        <v>1131</v>
      </c>
      <c r="BA266" s="7" t="s">
        <v>1131</v>
      </c>
      <c r="BC266" s="7" t="s">
        <v>1138</v>
      </c>
      <c r="BE266" s="7" t="s">
        <v>1131</v>
      </c>
      <c r="BI266" s="7">
        <v>1</v>
      </c>
      <c r="BJ266" s="7">
        <v>1</v>
      </c>
      <c r="BK266" s="7" t="s">
        <v>1131</v>
      </c>
      <c r="BP266" s="7">
        <v>6.0000000000000001E-3</v>
      </c>
      <c r="BQ266" s="8">
        <v>43466</v>
      </c>
      <c r="BR266" s="7">
        <v>6.0000000000000001E-3</v>
      </c>
      <c r="BS266" s="8">
        <v>43466</v>
      </c>
      <c r="BY266" s="7" t="s">
        <v>1136</v>
      </c>
      <c r="BZ266" s="7" t="s">
        <v>1513</v>
      </c>
      <c r="CL266" s="7">
        <v>2025</v>
      </c>
      <c r="CM266" s="7">
        <v>87.81</v>
      </c>
      <c r="CN266" s="7">
        <v>89.1</v>
      </c>
      <c r="CO266" s="7">
        <v>52.74</v>
      </c>
      <c r="CP266" s="7">
        <v>116.49</v>
      </c>
      <c r="CR266" s="7">
        <v>22.73</v>
      </c>
      <c r="CS266" s="8">
        <v>45772</v>
      </c>
      <c r="CT266" s="7" t="s">
        <v>1131</v>
      </c>
      <c r="CV266" s="7" t="s">
        <v>1158</v>
      </c>
      <c r="CW266" s="7" t="s">
        <v>1136</v>
      </c>
      <c r="CX266" s="7" t="s">
        <v>1131</v>
      </c>
      <c r="CY266" s="7" t="s">
        <v>1131</v>
      </c>
      <c r="CZ266" s="7" t="s">
        <v>1135</v>
      </c>
      <c r="DA266" s="7" t="s">
        <v>1134</v>
      </c>
      <c r="DB266" s="7" t="s">
        <v>1133</v>
      </c>
      <c r="DD266" s="7" t="s">
        <v>1132</v>
      </c>
      <c r="DJ266" s="7" t="s">
        <v>1130</v>
      </c>
      <c r="DK266" s="7" t="s">
        <v>1129</v>
      </c>
    </row>
    <row r="267" spans="1:115" x14ac:dyDescent="0.25">
      <c r="A267" s="7" t="s">
        <v>1149</v>
      </c>
      <c r="B267" s="7" t="s">
        <v>1512</v>
      </c>
      <c r="C267" s="7" t="s">
        <v>1117</v>
      </c>
      <c r="E267" s="7" t="s">
        <v>1511</v>
      </c>
      <c r="H267" s="7" t="s">
        <v>1145</v>
      </c>
      <c r="K267" s="7" t="s">
        <v>1144</v>
      </c>
      <c r="O267" s="8">
        <v>45536</v>
      </c>
      <c r="Y267" s="7" t="s">
        <v>1143</v>
      </c>
      <c r="AD267" s="7" t="s">
        <v>1131</v>
      </c>
      <c r="AE267" s="7" t="s">
        <v>1131</v>
      </c>
      <c r="AG267" s="7" t="s">
        <v>1131</v>
      </c>
      <c r="AH267" s="7" t="s">
        <v>1131</v>
      </c>
      <c r="AI267" s="7" t="s">
        <v>1131</v>
      </c>
      <c r="AJ267" s="7" t="s">
        <v>1136</v>
      </c>
      <c r="AP267" s="7" t="s">
        <v>1131</v>
      </c>
      <c r="AS267" s="7" t="s">
        <v>1142</v>
      </c>
      <c r="AT267" s="7" t="s">
        <v>1131</v>
      </c>
      <c r="AU267" s="7" t="s">
        <v>1141</v>
      </c>
      <c r="AW267" s="7" t="s">
        <v>1140</v>
      </c>
      <c r="AX267" s="7" t="s">
        <v>1191</v>
      </c>
      <c r="AY267" s="7" t="s">
        <v>1191</v>
      </c>
      <c r="AZ267" s="7" t="s">
        <v>1131</v>
      </c>
      <c r="BA267" s="7" t="s">
        <v>1131</v>
      </c>
      <c r="BC267" s="7" t="s">
        <v>1138</v>
      </c>
      <c r="BD267" s="7" t="s">
        <v>1510</v>
      </c>
      <c r="BE267" s="7" t="s">
        <v>1131</v>
      </c>
      <c r="BI267" s="7">
        <v>1</v>
      </c>
      <c r="BJ267" s="7">
        <v>1</v>
      </c>
      <c r="BK267" s="7" t="s">
        <v>1131</v>
      </c>
      <c r="BP267" s="7">
        <v>6.0000000000000001E-3</v>
      </c>
      <c r="BQ267" s="8">
        <v>45536</v>
      </c>
      <c r="BR267" s="7">
        <v>6.0000000000000001E-3</v>
      </c>
      <c r="BS267" s="8">
        <v>45536</v>
      </c>
      <c r="BY267" s="7" t="s">
        <v>1131</v>
      </c>
      <c r="CL267" s="7">
        <v>2025</v>
      </c>
      <c r="CR267" s="7">
        <v>130.81</v>
      </c>
      <c r="CS267" s="8">
        <v>45772</v>
      </c>
      <c r="CT267" s="7" t="s">
        <v>1131</v>
      </c>
      <c r="CW267" s="7" t="s">
        <v>1136</v>
      </c>
      <c r="CX267" s="7" t="s">
        <v>1131</v>
      </c>
      <c r="CY267" s="7" t="s">
        <v>1136</v>
      </c>
      <c r="CZ267" s="7" t="s">
        <v>1135</v>
      </c>
      <c r="DA267" s="7" t="s">
        <v>1134</v>
      </c>
      <c r="DB267" s="7" t="s">
        <v>1327</v>
      </c>
      <c r="DC267" s="7" t="s">
        <v>1131</v>
      </c>
      <c r="DD267" s="7" t="s">
        <v>1132</v>
      </c>
      <c r="DF267" s="7" t="s">
        <v>1131</v>
      </c>
      <c r="DJ267" s="7" t="s">
        <v>1130</v>
      </c>
      <c r="DK267" s="7" t="s">
        <v>1129</v>
      </c>
    </row>
    <row r="268" spans="1:115" x14ac:dyDescent="0.25">
      <c r="A268" s="7" t="s">
        <v>1149</v>
      </c>
      <c r="B268" s="7" t="s">
        <v>1509</v>
      </c>
      <c r="C268" s="7" t="s">
        <v>1508</v>
      </c>
      <c r="E268" s="7" t="s">
        <v>1507</v>
      </c>
      <c r="H268" s="7" t="s">
        <v>1145</v>
      </c>
      <c r="K268" s="7" t="s">
        <v>1144</v>
      </c>
      <c r="O268" s="8">
        <v>42186</v>
      </c>
      <c r="Y268" s="7" t="s">
        <v>1166</v>
      </c>
      <c r="AD268" s="7" t="s">
        <v>1131</v>
      </c>
      <c r="AE268" s="7" t="s">
        <v>1131</v>
      </c>
      <c r="AG268" s="7" t="s">
        <v>1131</v>
      </c>
      <c r="AH268" s="7" t="s">
        <v>1131</v>
      </c>
      <c r="AI268" s="7" t="s">
        <v>1131</v>
      </c>
      <c r="AJ268" s="7" t="s">
        <v>1136</v>
      </c>
      <c r="AP268" s="7" t="s">
        <v>1131</v>
      </c>
      <c r="AS268" s="7" t="s">
        <v>1142</v>
      </c>
      <c r="AT268" s="7" t="s">
        <v>1131</v>
      </c>
      <c r="AU268" s="7" t="s">
        <v>1141</v>
      </c>
      <c r="AW268" s="7" t="s">
        <v>1140</v>
      </c>
      <c r="AX268" s="7" t="s">
        <v>1165</v>
      </c>
      <c r="AY268" s="7" t="s">
        <v>1165</v>
      </c>
      <c r="AZ268" s="7" t="s">
        <v>1131</v>
      </c>
      <c r="BA268" s="7" t="s">
        <v>1131</v>
      </c>
      <c r="BC268" s="7" t="s">
        <v>1138</v>
      </c>
      <c r="BE268" s="7" t="s">
        <v>1131</v>
      </c>
      <c r="BI268" s="7">
        <v>1</v>
      </c>
      <c r="BJ268" s="7">
        <v>1</v>
      </c>
      <c r="BK268" s="7" t="s">
        <v>1131</v>
      </c>
      <c r="BP268" s="7">
        <v>6.0000000000000001E-3</v>
      </c>
      <c r="BQ268" s="8">
        <v>43466</v>
      </c>
      <c r="BR268" s="7">
        <v>6.0000000000000001E-3</v>
      </c>
      <c r="BS268" s="8">
        <v>43466</v>
      </c>
      <c r="BY268" s="7" t="s">
        <v>1136</v>
      </c>
      <c r="BZ268" s="7" t="s">
        <v>1323</v>
      </c>
      <c r="CL268" s="7">
        <v>2025</v>
      </c>
      <c r="CM268" s="7">
        <v>97.61</v>
      </c>
      <c r="CN268" s="7">
        <v>139.58000000000001</v>
      </c>
      <c r="CO268" s="7">
        <v>71.94</v>
      </c>
      <c r="CP268" s="7">
        <v>121.68</v>
      </c>
      <c r="CR268" s="7">
        <v>15.98</v>
      </c>
      <c r="CS268" s="8">
        <v>45772</v>
      </c>
      <c r="CT268" s="7" t="s">
        <v>1131</v>
      </c>
      <c r="CV268" s="7" t="s">
        <v>1158</v>
      </c>
      <c r="CW268" s="7" t="s">
        <v>1136</v>
      </c>
      <c r="CX268" s="7" t="s">
        <v>1131</v>
      </c>
      <c r="CY268" s="7" t="s">
        <v>1131</v>
      </c>
      <c r="CZ268" s="7" t="s">
        <v>1135</v>
      </c>
      <c r="DA268" s="7" t="s">
        <v>1134</v>
      </c>
      <c r="DB268" s="7" t="s">
        <v>1133</v>
      </c>
      <c r="DD268" s="7" t="s">
        <v>1132</v>
      </c>
      <c r="DJ268" s="7" t="s">
        <v>1130</v>
      </c>
      <c r="DK268" s="7" t="s">
        <v>1129</v>
      </c>
    </row>
    <row r="269" spans="1:115" x14ac:dyDescent="0.25">
      <c r="A269" s="7" t="s">
        <v>1149</v>
      </c>
      <c r="B269" s="7" t="s">
        <v>1506</v>
      </c>
      <c r="C269" s="7" t="s">
        <v>1505</v>
      </c>
      <c r="E269" s="7" t="s">
        <v>1504</v>
      </c>
      <c r="H269" s="7" t="s">
        <v>1145</v>
      </c>
      <c r="K269" s="7" t="s">
        <v>1144</v>
      </c>
      <c r="O269" s="8">
        <v>45531</v>
      </c>
      <c r="Y269" s="7" t="s">
        <v>1143</v>
      </c>
      <c r="AD269" s="7" t="s">
        <v>1131</v>
      </c>
      <c r="AE269" s="7" t="s">
        <v>1131</v>
      </c>
      <c r="AG269" s="7" t="s">
        <v>1131</v>
      </c>
      <c r="AH269" s="7" t="s">
        <v>1131</v>
      </c>
      <c r="AI269" s="7" t="s">
        <v>1131</v>
      </c>
      <c r="AJ269" s="7" t="s">
        <v>1136</v>
      </c>
      <c r="AP269" s="7" t="s">
        <v>1131</v>
      </c>
      <c r="AS269" s="7" t="s">
        <v>1142</v>
      </c>
      <c r="AT269" s="7" t="s">
        <v>1131</v>
      </c>
      <c r="AU269" s="7" t="s">
        <v>1141</v>
      </c>
      <c r="AW269" s="7" t="s">
        <v>1140</v>
      </c>
      <c r="AX269" s="7" t="s">
        <v>1139</v>
      </c>
      <c r="AY269" s="7" t="s">
        <v>1139</v>
      </c>
      <c r="AZ269" s="7" t="s">
        <v>1131</v>
      </c>
      <c r="BA269" s="7" t="s">
        <v>1131</v>
      </c>
      <c r="BC269" s="7" t="s">
        <v>1138</v>
      </c>
      <c r="BE269" s="7" t="s">
        <v>1131</v>
      </c>
      <c r="BI269" s="7">
        <v>1</v>
      </c>
      <c r="BJ269" s="7">
        <v>1</v>
      </c>
      <c r="BK269" s="7" t="s">
        <v>1131</v>
      </c>
      <c r="BP269" s="7">
        <v>6.0000000000000001E-3</v>
      </c>
      <c r="BQ269" s="8">
        <v>45531</v>
      </c>
      <c r="BR269" s="7">
        <v>6.0000000000000001E-3</v>
      </c>
      <c r="BS269" s="8">
        <v>45531</v>
      </c>
      <c r="BY269" s="7" t="s">
        <v>1136</v>
      </c>
      <c r="BZ269" s="7" t="s">
        <v>1175</v>
      </c>
      <c r="CL269" s="7">
        <v>2025</v>
      </c>
      <c r="CR269" s="7">
        <v>253.01</v>
      </c>
      <c r="CS269" s="8">
        <v>45772</v>
      </c>
      <c r="CT269" s="7" t="s">
        <v>1131</v>
      </c>
      <c r="CW269" s="7" t="s">
        <v>1136</v>
      </c>
      <c r="CX269" s="7" t="s">
        <v>1131</v>
      </c>
      <c r="CY269" s="7" t="s">
        <v>1136</v>
      </c>
      <c r="CZ269" s="7" t="s">
        <v>1135</v>
      </c>
      <c r="DA269" s="7" t="s">
        <v>1134</v>
      </c>
      <c r="DB269" s="7" t="s">
        <v>1133</v>
      </c>
      <c r="DC269" s="7" t="s">
        <v>1131</v>
      </c>
      <c r="DD269" s="7" t="s">
        <v>1132</v>
      </c>
      <c r="DF269" s="7" t="s">
        <v>1131</v>
      </c>
      <c r="DJ269" s="7" t="s">
        <v>1130</v>
      </c>
      <c r="DK269" s="7" t="s">
        <v>1129</v>
      </c>
    </row>
    <row r="270" spans="1:115" x14ac:dyDescent="0.25">
      <c r="A270" s="7" t="s">
        <v>1149</v>
      </c>
      <c r="B270" s="7" t="s">
        <v>1503</v>
      </c>
      <c r="C270" s="7" t="s">
        <v>1502</v>
      </c>
      <c r="E270" s="7" t="s">
        <v>1501</v>
      </c>
      <c r="H270" s="7" t="s">
        <v>1145</v>
      </c>
      <c r="K270" s="7" t="s">
        <v>1144</v>
      </c>
      <c r="O270" s="8">
        <v>42156</v>
      </c>
      <c r="R270" s="8">
        <v>43899</v>
      </c>
      <c r="T270" s="8">
        <v>43833</v>
      </c>
      <c r="Y270" s="7" t="s">
        <v>1166</v>
      </c>
      <c r="AD270" s="7" t="s">
        <v>1131</v>
      </c>
      <c r="AE270" s="7" t="s">
        <v>1131</v>
      </c>
      <c r="AG270" s="7" t="s">
        <v>1131</v>
      </c>
      <c r="AH270" s="7" t="s">
        <v>1131</v>
      </c>
      <c r="AI270" s="7" t="s">
        <v>1131</v>
      </c>
      <c r="AJ270" s="7" t="s">
        <v>1136</v>
      </c>
      <c r="AP270" s="7" t="s">
        <v>1131</v>
      </c>
      <c r="AS270" s="7" t="s">
        <v>1142</v>
      </c>
      <c r="AT270" s="7" t="s">
        <v>1131</v>
      </c>
      <c r="AU270" s="7" t="s">
        <v>1141</v>
      </c>
      <c r="AW270" s="7" t="s">
        <v>1140</v>
      </c>
      <c r="AX270" s="7" t="s">
        <v>1215</v>
      </c>
      <c r="AY270" s="7" t="s">
        <v>1215</v>
      </c>
      <c r="AZ270" s="7" t="s">
        <v>1131</v>
      </c>
      <c r="BA270" s="7" t="s">
        <v>1131</v>
      </c>
      <c r="BC270" s="7" t="s">
        <v>1138</v>
      </c>
      <c r="BE270" s="7" t="s">
        <v>1131</v>
      </c>
      <c r="BI270" s="7">
        <v>1</v>
      </c>
      <c r="BJ270" s="7">
        <v>1</v>
      </c>
      <c r="BK270" s="7" t="s">
        <v>1131</v>
      </c>
      <c r="BP270" s="7">
        <v>6.0000000000000001E-3</v>
      </c>
      <c r="BQ270" s="8">
        <v>43466</v>
      </c>
      <c r="BR270" s="7">
        <v>6.0000000000000001E-3</v>
      </c>
      <c r="BS270" s="8">
        <v>43466</v>
      </c>
      <c r="BY270" s="7" t="s">
        <v>1136</v>
      </c>
      <c r="BZ270" s="7" t="s">
        <v>1234</v>
      </c>
      <c r="CL270" s="7">
        <v>2025</v>
      </c>
      <c r="CM270" s="7">
        <v>70.010000000000005</v>
      </c>
      <c r="CN270" s="7">
        <v>99.01</v>
      </c>
      <c r="CO270" s="7">
        <v>116.43</v>
      </c>
      <c r="CP270" s="7">
        <v>103.33</v>
      </c>
      <c r="CR270" s="7">
        <v>33.840000000000003</v>
      </c>
      <c r="CS270" s="8">
        <v>45772</v>
      </c>
      <c r="CT270" s="7" t="s">
        <v>1131</v>
      </c>
      <c r="CV270" s="7" t="s">
        <v>1158</v>
      </c>
      <c r="CW270" s="7" t="s">
        <v>1136</v>
      </c>
      <c r="CX270" s="7" t="s">
        <v>1131</v>
      </c>
      <c r="CY270" s="7" t="s">
        <v>1131</v>
      </c>
      <c r="CZ270" s="7" t="s">
        <v>1135</v>
      </c>
      <c r="DA270" s="7" t="s">
        <v>1134</v>
      </c>
      <c r="DB270" s="7" t="s">
        <v>1133</v>
      </c>
      <c r="DD270" s="7" t="s">
        <v>1132</v>
      </c>
      <c r="DJ270" s="7" t="s">
        <v>1130</v>
      </c>
      <c r="DK270" s="7" t="s">
        <v>1129</v>
      </c>
    </row>
    <row r="271" spans="1:115" x14ac:dyDescent="0.25">
      <c r="A271" s="7" t="s">
        <v>1149</v>
      </c>
      <c r="B271" s="7" t="s">
        <v>1500</v>
      </c>
      <c r="C271" s="7" t="s">
        <v>1499</v>
      </c>
      <c r="E271" s="7" t="s">
        <v>1498</v>
      </c>
      <c r="H271" s="7" t="s">
        <v>1145</v>
      </c>
      <c r="K271" s="7" t="s">
        <v>1144</v>
      </c>
      <c r="O271" s="8">
        <v>42826</v>
      </c>
      <c r="R271" s="8">
        <v>43465</v>
      </c>
      <c r="V271" s="8">
        <v>43466</v>
      </c>
      <c r="W271" s="7" t="s">
        <v>1497</v>
      </c>
      <c r="Y271" s="7" t="s">
        <v>1219</v>
      </c>
      <c r="AD271" s="7" t="s">
        <v>1131</v>
      </c>
      <c r="AE271" s="7" t="s">
        <v>1131</v>
      </c>
      <c r="AG271" s="7" t="s">
        <v>1131</v>
      </c>
      <c r="AH271" s="7" t="s">
        <v>1131</v>
      </c>
      <c r="AI271" s="7" t="s">
        <v>1131</v>
      </c>
      <c r="AJ271" s="7" t="s">
        <v>1136</v>
      </c>
      <c r="AP271" s="7" t="s">
        <v>1131</v>
      </c>
      <c r="AS271" s="7" t="s">
        <v>1142</v>
      </c>
      <c r="AT271" s="7" t="s">
        <v>1131</v>
      </c>
      <c r="AU271" s="7" t="s">
        <v>1141</v>
      </c>
      <c r="AW271" s="7" t="s">
        <v>1161</v>
      </c>
      <c r="AX271" s="7" t="s">
        <v>1218</v>
      </c>
      <c r="AY271" s="7" t="s">
        <v>1218</v>
      </c>
      <c r="AZ271" s="7" t="s">
        <v>1131</v>
      </c>
      <c r="BA271" s="7" t="s">
        <v>1131</v>
      </c>
      <c r="BC271" s="7" t="s">
        <v>1138</v>
      </c>
      <c r="BE271" s="7" t="s">
        <v>1131</v>
      </c>
      <c r="BK271" s="7" t="s">
        <v>1131</v>
      </c>
      <c r="BP271" s="7">
        <v>6.0000000000000001E-3</v>
      </c>
      <c r="BQ271" s="8">
        <v>43466</v>
      </c>
      <c r="BR271" s="7">
        <v>6.0000000000000001E-3</v>
      </c>
      <c r="BS271" s="8">
        <v>43466</v>
      </c>
      <c r="BY271" s="7" t="s">
        <v>1136</v>
      </c>
      <c r="BZ271" s="7" t="s">
        <v>1323</v>
      </c>
      <c r="CL271" s="7">
        <v>2025</v>
      </c>
      <c r="CR271" s="7">
        <v>73.19</v>
      </c>
      <c r="CS271" s="8">
        <v>43465</v>
      </c>
      <c r="CT271" s="7" t="s">
        <v>1131</v>
      </c>
      <c r="CV271" s="7" t="s">
        <v>1158</v>
      </c>
      <c r="CW271" s="7" t="s">
        <v>1131</v>
      </c>
      <c r="CX271" s="7" t="s">
        <v>1131</v>
      </c>
      <c r="CZ271" s="7" t="s">
        <v>1135</v>
      </c>
      <c r="DA271" s="7" t="s">
        <v>1134</v>
      </c>
      <c r="DJ271" s="7" t="s">
        <v>1130</v>
      </c>
      <c r="DK271" s="7" t="s">
        <v>1129</v>
      </c>
    </row>
    <row r="272" spans="1:115" x14ac:dyDescent="0.25">
      <c r="A272" s="7" t="s">
        <v>1149</v>
      </c>
      <c r="B272" s="7" t="s">
        <v>1496</v>
      </c>
      <c r="C272" s="7" t="s">
        <v>1495</v>
      </c>
      <c r="E272" s="7" t="s">
        <v>1494</v>
      </c>
      <c r="H272" s="7" t="s">
        <v>1145</v>
      </c>
      <c r="K272" s="7" t="s">
        <v>1144</v>
      </c>
      <c r="O272" s="8">
        <v>45272</v>
      </c>
      <c r="Y272" s="7" t="s">
        <v>1143</v>
      </c>
      <c r="AD272" s="7" t="s">
        <v>1131</v>
      </c>
      <c r="AE272" s="7" t="s">
        <v>1131</v>
      </c>
      <c r="AG272" s="7" t="s">
        <v>1131</v>
      </c>
      <c r="AH272" s="7" t="s">
        <v>1131</v>
      </c>
      <c r="AI272" s="7" t="s">
        <v>1131</v>
      </c>
      <c r="AJ272" s="7" t="s">
        <v>1136</v>
      </c>
      <c r="AP272" s="7" t="s">
        <v>1131</v>
      </c>
      <c r="AT272" s="7" t="s">
        <v>1131</v>
      </c>
      <c r="AU272" s="7" t="s">
        <v>1141</v>
      </c>
      <c r="AW272" s="7" t="s">
        <v>1140</v>
      </c>
      <c r="AX272" s="7" t="s">
        <v>1139</v>
      </c>
      <c r="AY272" s="7" t="s">
        <v>1139</v>
      </c>
      <c r="AZ272" s="7" t="s">
        <v>1131</v>
      </c>
      <c r="BA272" s="7" t="s">
        <v>1131</v>
      </c>
      <c r="BC272" s="7" t="s">
        <v>1138</v>
      </c>
      <c r="BE272" s="7" t="s">
        <v>1131</v>
      </c>
      <c r="BK272" s="7" t="s">
        <v>1131</v>
      </c>
      <c r="BP272" s="7">
        <v>6.0000000000000001E-3</v>
      </c>
      <c r="BQ272" s="8">
        <v>45261</v>
      </c>
      <c r="BR272" s="7">
        <v>6.0000000000000001E-3</v>
      </c>
      <c r="BS272" s="8">
        <v>45261</v>
      </c>
      <c r="BY272" s="7" t="s">
        <v>1136</v>
      </c>
      <c r="BZ272" s="7" t="s">
        <v>1184</v>
      </c>
      <c r="CL272" s="7">
        <v>2025</v>
      </c>
      <c r="CM272" s="7">
        <v>146.28</v>
      </c>
      <c r="CR272" s="7">
        <v>110.26</v>
      </c>
      <c r="CS272" s="8">
        <v>45772</v>
      </c>
      <c r="CT272" s="7" t="s">
        <v>1131</v>
      </c>
      <c r="CW272" s="7" t="s">
        <v>1136</v>
      </c>
      <c r="CX272" s="7" t="s">
        <v>1131</v>
      </c>
      <c r="CY272" s="7" t="s">
        <v>1131</v>
      </c>
      <c r="CZ272" s="7" t="s">
        <v>1135</v>
      </c>
      <c r="DA272" s="7" t="s">
        <v>1134</v>
      </c>
      <c r="DB272" s="7" t="s">
        <v>1133</v>
      </c>
      <c r="DC272" s="7" t="s">
        <v>1136</v>
      </c>
      <c r="DD272" s="7" t="s">
        <v>1132</v>
      </c>
      <c r="DF272" s="7" t="s">
        <v>1136</v>
      </c>
      <c r="DJ272" s="7" t="s">
        <v>1130</v>
      </c>
      <c r="DK272" s="7" t="s">
        <v>1129</v>
      </c>
    </row>
    <row r="273" spans="1:115" x14ac:dyDescent="0.25">
      <c r="A273" s="7" t="s">
        <v>1149</v>
      </c>
      <c r="B273" s="7" t="s">
        <v>1493</v>
      </c>
      <c r="C273" s="7" t="s">
        <v>1492</v>
      </c>
      <c r="E273" s="7" t="s">
        <v>1491</v>
      </c>
      <c r="H273" s="7" t="s">
        <v>1145</v>
      </c>
      <c r="K273" s="7" t="s">
        <v>1144</v>
      </c>
      <c r="O273" s="8">
        <v>44161</v>
      </c>
      <c r="Y273" s="7" t="s">
        <v>1219</v>
      </c>
      <c r="AD273" s="7" t="s">
        <v>1131</v>
      </c>
      <c r="AE273" s="7" t="s">
        <v>1131</v>
      </c>
      <c r="AG273" s="7" t="s">
        <v>1131</v>
      </c>
      <c r="AH273" s="7" t="s">
        <v>1131</v>
      </c>
      <c r="AI273" s="7" t="s">
        <v>1131</v>
      </c>
      <c r="AJ273" s="7" t="s">
        <v>1136</v>
      </c>
      <c r="AP273" s="7" t="s">
        <v>1131</v>
      </c>
      <c r="AS273" s="7" t="s">
        <v>1142</v>
      </c>
      <c r="AT273" s="7" t="s">
        <v>1131</v>
      </c>
      <c r="AU273" s="7" t="s">
        <v>1141</v>
      </c>
      <c r="AW273" s="7" t="s">
        <v>1140</v>
      </c>
      <c r="AX273" s="7" t="s">
        <v>1218</v>
      </c>
      <c r="AY273" s="7" t="s">
        <v>1218</v>
      </c>
      <c r="AZ273" s="7" t="s">
        <v>1131</v>
      </c>
      <c r="BA273" s="7" t="s">
        <v>1131</v>
      </c>
      <c r="BC273" s="7" t="s">
        <v>1138</v>
      </c>
      <c r="BE273" s="7" t="s">
        <v>1131</v>
      </c>
      <c r="BI273" s="7">
        <v>1</v>
      </c>
      <c r="BJ273" s="7">
        <v>1</v>
      </c>
      <c r="BK273" s="7" t="s">
        <v>1131</v>
      </c>
      <c r="BP273" s="7">
        <v>6.0000000000000001E-3</v>
      </c>
      <c r="BQ273" s="8">
        <v>44160</v>
      </c>
      <c r="BR273" s="7">
        <v>6.0000000000000001E-3</v>
      </c>
      <c r="BS273" s="8">
        <v>44160</v>
      </c>
      <c r="BY273" s="7" t="s">
        <v>1136</v>
      </c>
      <c r="BZ273" s="7" t="s">
        <v>1490</v>
      </c>
      <c r="CL273" s="7">
        <v>2025</v>
      </c>
      <c r="CM273" s="7">
        <v>93.46</v>
      </c>
      <c r="CN273" s="7">
        <v>96.13</v>
      </c>
      <c r="CO273" s="7">
        <v>90.73</v>
      </c>
      <c r="CP273" s="7">
        <v>96.94</v>
      </c>
      <c r="CR273" s="7">
        <v>54.31</v>
      </c>
      <c r="CS273" s="8">
        <v>45772</v>
      </c>
      <c r="CT273" s="7" t="s">
        <v>1131</v>
      </c>
      <c r="CW273" s="7" t="s">
        <v>1136</v>
      </c>
      <c r="CX273" s="7" t="s">
        <v>1131</v>
      </c>
      <c r="CY273" s="7" t="s">
        <v>1131</v>
      </c>
      <c r="CZ273" s="7" t="s">
        <v>1135</v>
      </c>
      <c r="DA273" s="7" t="s">
        <v>1134</v>
      </c>
      <c r="DB273" s="7" t="s">
        <v>1133</v>
      </c>
      <c r="DD273" s="7" t="s">
        <v>1132</v>
      </c>
      <c r="DJ273" s="7" t="s">
        <v>1130</v>
      </c>
      <c r="DK273" s="7" t="s">
        <v>1129</v>
      </c>
    </row>
    <row r="274" spans="1:115" x14ac:dyDescent="0.25">
      <c r="A274" s="7" t="s">
        <v>1149</v>
      </c>
      <c r="B274" s="7" t="s">
        <v>1489</v>
      </c>
      <c r="C274" s="7" t="s">
        <v>1488</v>
      </c>
      <c r="E274" s="7" t="s">
        <v>1487</v>
      </c>
      <c r="H274" s="7" t="s">
        <v>1145</v>
      </c>
      <c r="K274" s="7" t="s">
        <v>1144</v>
      </c>
      <c r="O274" s="8">
        <v>44530</v>
      </c>
      <c r="R274" s="8">
        <v>45626</v>
      </c>
      <c r="Y274" s="7" t="s">
        <v>1166</v>
      </c>
      <c r="AD274" s="7" t="s">
        <v>1131</v>
      </c>
      <c r="AE274" s="7" t="s">
        <v>1131</v>
      </c>
      <c r="AG274" s="7" t="s">
        <v>1131</v>
      </c>
      <c r="AH274" s="7" t="s">
        <v>1131</v>
      </c>
      <c r="AI274" s="7" t="s">
        <v>1131</v>
      </c>
      <c r="AJ274" s="7" t="s">
        <v>1136</v>
      </c>
      <c r="AP274" s="7" t="s">
        <v>1131</v>
      </c>
      <c r="AS274" s="7" t="s">
        <v>1142</v>
      </c>
      <c r="AT274" s="7" t="s">
        <v>1131</v>
      </c>
      <c r="AU274" s="7" t="s">
        <v>1141</v>
      </c>
      <c r="AW274" s="7" t="s">
        <v>1140</v>
      </c>
      <c r="AX274" s="7" t="s">
        <v>1165</v>
      </c>
      <c r="AY274" s="7" t="s">
        <v>1165</v>
      </c>
      <c r="AZ274" s="7" t="s">
        <v>1131</v>
      </c>
      <c r="BA274" s="7" t="s">
        <v>1131</v>
      </c>
      <c r="BC274" s="7" t="s">
        <v>1138</v>
      </c>
      <c r="BE274" s="7" t="s">
        <v>1131</v>
      </c>
      <c r="BI274" s="7">
        <v>1</v>
      </c>
      <c r="BJ274" s="7">
        <v>1</v>
      </c>
      <c r="BK274" s="7" t="s">
        <v>1131</v>
      </c>
      <c r="BP274" s="7">
        <v>6.0000000000000001E-3</v>
      </c>
      <c r="BQ274" s="8">
        <v>44197</v>
      </c>
      <c r="BR274" s="7">
        <v>6.0000000000000001E-3</v>
      </c>
      <c r="BS274" s="8">
        <v>44197</v>
      </c>
      <c r="BY274" s="7" t="s">
        <v>1131</v>
      </c>
      <c r="CL274" s="7">
        <v>2025</v>
      </c>
      <c r="CM274" s="7">
        <v>50.78</v>
      </c>
      <c r="CN274" s="7">
        <v>72.97</v>
      </c>
      <c r="CO274" s="7">
        <v>73.64</v>
      </c>
      <c r="CP274" s="7">
        <v>140.51</v>
      </c>
      <c r="CR274" s="7">
        <v>46.26</v>
      </c>
      <c r="CS274" s="8">
        <v>45772</v>
      </c>
      <c r="CT274" s="7" t="s">
        <v>1131</v>
      </c>
      <c r="CW274" s="7" t="s">
        <v>1136</v>
      </c>
      <c r="CX274" s="7" t="s">
        <v>1131</v>
      </c>
      <c r="CY274" s="7" t="s">
        <v>1131</v>
      </c>
      <c r="CZ274" s="7" t="s">
        <v>1135</v>
      </c>
      <c r="DA274" s="7" t="s">
        <v>1134</v>
      </c>
      <c r="DB274" s="7" t="s">
        <v>1133</v>
      </c>
      <c r="DC274" s="7" t="s">
        <v>1131</v>
      </c>
      <c r="DD274" s="7" t="s">
        <v>1132</v>
      </c>
      <c r="DF274" s="7" t="s">
        <v>1131</v>
      </c>
      <c r="DJ274" s="7" t="s">
        <v>1130</v>
      </c>
      <c r="DK274" s="7" t="s">
        <v>1129</v>
      </c>
    </row>
    <row r="275" spans="1:115" x14ac:dyDescent="0.25">
      <c r="A275" s="7" t="s">
        <v>1149</v>
      </c>
      <c r="B275" s="7" t="s">
        <v>1486</v>
      </c>
      <c r="C275" s="7" t="s">
        <v>1068</v>
      </c>
      <c r="E275" s="7" t="s">
        <v>1485</v>
      </c>
      <c r="H275" s="7" t="s">
        <v>1145</v>
      </c>
      <c r="K275" s="7" t="s">
        <v>1144</v>
      </c>
      <c r="O275" s="8">
        <v>42156</v>
      </c>
      <c r="Y275" s="7" t="s">
        <v>1166</v>
      </c>
      <c r="AD275" s="7" t="s">
        <v>1131</v>
      </c>
      <c r="AE275" s="7" t="s">
        <v>1131</v>
      </c>
      <c r="AG275" s="7" t="s">
        <v>1131</v>
      </c>
      <c r="AH275" s="7" t="s">
        <v>1131</v>
      </c>
      <c r="AI275" s="7" t="s">
        <v>1131</v>
      </c>
      <c r="AJ275" s="7" t="s">
        <v>1136</v>
      </c>
      <c r="AP275" s="7" t="s">
        <v>1131</v>
      </c>
      <c r="AS275" s="7" t="s">
        <v>1142</v>
      </c>
      <c r="AT275" s="7" t="s">
        <v>1131</v>
      </c>
      <c r="AU275" s="7" t="s">
        <v>1141</v>
      </c>
      <c r="AW275" s="7" t="s">
        <v>1140</v>
      </c>
      <c r="AX275" s="7" t="s">
        <v>1165</v>
      </c>
      <c r="AY275" s="7" t="s">
        <v>1165</v>
      </c>
      <c r="AZ275" s="7" t="s">
        <v>1131</v>
      </c>
      <c r="BA275" s="7" t="s">
        <v>1131</v>
      </c>
      <c r="BC275" s="7" t="s">
        <v>1138</v>
      </c>
      <c r="BD275" s="7" t="s">
        <v>1195</v>
      </c>
      <c r="BE275" s="7" t="s">
        <v>1131</v>
      </c>
      <c r="BI275" s="7">
        <v>1</v>
      </c>
      <c r="BJ275" s="7">
        <v>1</v>
      </c>
      <c r="BK275" s="7" t="s">
        <v>1131</v>
      </c>
      <c r="BP275" s="7">
        <v>6.0000000000000001E-3</v>
      </c>
      <c r="BQ275" s="8">
        <v>43466</v>
      </c>
      <c r="BR275" s="7">
        <v>6.0000000000000001E-3</v>
      </c>
      <c r="BS275" s="8">
        <v>43466</v>
      </c>
      <c r="BY275" s="7" t="s">
        <v>1131</v>
      </c>
      <c r="CL275" s="7">
        <v>2025</v>
      </c>
      <c r="CM275" s="7">
        <v>127.47</v>
      </c>
      <c r="CN275" s="7">
        <v>118</v>
      </c>
      <c r="CO275" s="7">
        <v>102.39</v>
      </c>
      <c r="CP275" s="7">
        <v>85.43</v>
      </c>
      <c r="CR275" s="7">
        <v>46.79</v>
      </c>
      <c r="CS275" s="8">
        <v>45772</v>
      </c>
      <c r="CT275" s="7" t="s">
        <v>1131</v>
      </c>
      <c r="CV275" s="7" t="s">
        <v>1158</v>
      </c>
      <c r="CW275" s="7" t="s">
        <v>1136</v>
      </c>
      <c r="CX275" s="7" t="s">
        <v>1131</v>
      </c>
      <c r="CY275" s="7" t="s">
        <v>1136</v>
      </c>
      <c r="CZ275" s="7" t="s">
        <v>1135</v>
      </c>
      <c r="DA275" s="7" t="s">
        <v>1134</v>
      </c>
      <c r="DB275" s="7" t="s">
        <v>1133</v>
      </c>
      <c r="DD275" s="7" t="s">
        <v>1132</v>
      </c>
      <c r="DJ275" s="7" t="s">
        <v>1130</v>
      </c>
      <c r="DK275" s="7" t="s">
        <v>1129</v>
      </c>
    </row>
    <row r="276" spans="1:115" x14ac:dyDescent="0.25">
      <c r="A276" s="7" t="s">
        <v>1149</v>
      </c>
      <c r="B276" s="7" t="s">
        <v>1484</v>
      </c>
      <c r="C276" s="7" t="s">
        <v>1483</v>
      </c>
      <c r="E276" s="7" t="s">
        <v>1482</v>
      </c>
      <c r="H276" s="7" t="s">
        <v>1145</v>
      </c>
      <c r="K276" s="7" t="s">
        <v>1144</v>
      </c>
      <c r="O276" s="8">
        <v>42156</v>
      </c>
      <c r="R276" s="8">
        <v>43899</v>
      </c>
      <c r="T276" s="8">
        <v>43833</v>
      </c>
      <c r="Y276" s="7" t="s">
        <v>1166</v>
      </c>
      <c r="AD276" s="7" t="s">
        <v>1131</v>
      </c>
      <c r="AE276" s="7" t="s">
        <v>1131</v>
      </c>
      <c r="AG276" s="7" t="s">
        <v>1131</v>
      </c>
      <c r="AH276" s="7" t="s">
        <v>1131</v>
      </c>
      <c r="AI276" s="7" t="s">
        <v>1131</v>
      </c>
      <c r="AJ276" s="7" t="s">
        <v>1136</v>
      </c>
      <c r="AP276" s="7" t="s">
        <v>1131</v>
      </c>
      <c r="AS276" s="7" t="s">
        <v>1142</v>
      </c>
      <c r="AT276" s="7" t="s">
        <v>1131</v>
      </c>
      <c r="AU276" s="7" t="s">
        <v>1141</v>
      </c>
      <c r="AW276" s="7" t="s">
        <v>1140</v>
      </c>
      <c r="AX276" s="7" t="s">
        <v>1316</v>
      </c>
      <c r="AY276" s="7" t="s">
        <v>1316</v>
      </c>
      <c r="AZ276" s="7" t="s">
        <v>1131</v>
      </c>
      <c r="BA276" s="7" t="s">
        <v>1131</v>
      </c>
      <c r="BC276" s="7" t="s">
        <v>1138</v>
      </c>
      <c r="BE276" s="7" t="s">
        <v>1131</v>
      </c>
      <c r="BI276" s="7">
        <v>1</v>
      </c>
      <c r="BJ276" s="7">
        <v>1</v>
      </c>
      <c r="BK276" s="7" t="s">
        <v>1131</v>
      </c>
      <c r="BP276" s="7">
        <v>6.0000000000000001E-3</v>
      </c>
      <c r="BQ276" s="8">
        <v>43466</v>
      </c>
      <c r="BR276" s="7">
        <v>6.0000000000000001E-3</v>
      </c>
      <c r="BS276" s="8">
        <v>43466</v>
      </c>
      <c r="BY276" s="7" t="s">
        <v>1136</v>
      </c>
      <c r="BZ276" s="7" t="s">
        <v>1234</v>
      </c>
      <c r="CL276" s="7">
        <v>2025</v>
      </c>
      <c r="CM276" s="7">
        <v>86.91</v>
      </c>
      <c r="CN276" s="7">
        <v>90.57</v>
      </c>
      <c r="CO276" s="7">
        <v>142.24</v>
      </c>
      <c r="CP276" s="7">
        <v>126.55</v>
      </c>
      <c r="CR276" s="7">
        <v>10.72</v>
      </c>
      <c r="CS276" s="8">
        <v>45772</v>
      </c>
      <c r="CT276" s="7" t="s">
        <v>1131</v>
      </c>
      <c r="CV276" s="7" t="s">
        <v>1158</v>
      </c>
      <c r="CW276" s="7" t="s">
        <v>1136</v>
      </c>
      <c r="CX276" s="7" t="s">
        <v>1131</v>
      </c>
      <c r="CY276" s="7" t="s">
        <v>1131</v>
      </c>
      <c r="CZ276" s="7" t="s">
        <v>1135</v>
      </c>
      <c r="DA276" s="7" t="s">
        <v>1134</v>
      </c>
      <c r="DB276" s="7" t="s">
        <v>1133</v>
      </c>
      <c r="DD276" s="7" t="s">
        <v>1132</v>
      </c>
      <c r="DJ276" s="7" t="s">
        <v>1130</v>
      </c>
      <c r="DK276" s="7" t="s">
        <v>1129</v>
      </c>
    </row>
    <row r="277" spans="1:115" x14ac:dyDescent="0.25">
      <c r="A277" s="7" t="s">
        <v>1149</v>
      </c>
      <c r="B277" s="7" t="s">
        <v>1481</v>
      </c>
      <c r="C277" s="7" t="s">
        <v>989</v>
      </c>
      <c r="E277" s="7" t="s">
        <v>1480</v>
      </c>
      <c r="H277" s="7" t="s">
        <v>1145</v>
      </c>
      <c r="K277" s="7" t="s">
        <v>1144</v>
      </c>
      <c r="O277" s="8">
        <v>45014</v>
      </c>
      <c r="Y277" s="7" t="s">
        <v>1166</v>
      </c>
      <c r="AD277" s="7" t="s">
        <v>1131</v>
      </c>
      <c r="AE277" s="7" t="s">
        <v>1131</v>
      </c>
      <c r="AG277" s="7" t="s">
        <v>1131</v>
      </c>
      <c r="AH277" s="7" t="s">
        <v>1131</v>
      </c>
      <c r="AI277" s="7" t="s">
        <v>1131</v>
      </c>
      <c r="AJ277" s="7" t="s">
        <v>1136</v>
      </c>
      <c r="AP277" s="7" t="s">
        <v>1131</v>
      </c>
      <c r="AS277" s="7" t="s">
        <v>1142</v>
      </c>
      <c r="AT277" s="7" t="s">
        <v>1131</v>
      </c>
      <c r="AU277" s="7" t="s">
        <v>1141</v>
      </c>
      <c r="AW277" s="7" t="s">
        <v>1140</v>
      </c>
      <c r="AX277" s="7" t="s">
        <v>1165</v>
      </c>
      <c r="AY277" s="7" t="s">
        <v>1165</v>
      </c>
      <c r="AZ277" s="7" t="s">
        <v>1131</v>
      </c>
      <c r="BA277" s="7" t="s">
        <v>1131</v>
      </c>
      <c r="BC277" s="7" t="s">
        <v>1138</v>
      </c>
      <c r="BD277" s="7" t="s">
        <v>1479</v>
      </c>
      <c r="BE277" s="7" t="s">
        <v>1131</v>
      </c>
      <c r="BI277" s="7">
        <v>1</v>
      </c>
      <c r="BJ277" s="7">
        <v>1</v>
      </c>
      <c r="BK277" s="7" t="s">
        <v>1131</v>
      </c>
      <c r="BP277" s="7">
        <v>6.0000000000000001E-3</v>
      </c>
      <c r="BQ277" s="8">
        <v>43466</v>
      </c>
      <c r="BR277" s="7">
        <v>6.0000000000000001E-3</v>
      </c>
      <c r="BS277" s="8">
        <v>43466</v>
      </c>
      <c r="BY277" s="7" t="s">
        <v>1131</v>
      </c>
      <c r="CL277" s="7">
        <v>2025</v>
      </c>
      <c r="CM277" s="7">
        <v>99.31</v>
      </c>
      <c r="CR277" s="7">
        <v>23.28</v>
      </c>
      <c r="CS277" s="8">
        <v>45772</v>
      </c>
      <c r="CT277" s="7" t="s">
        <v>1131</v>
      </c>
      <c r="CW277" s="7" t="s">
        <v>1136</v>
      </c>
      <c r="CX277" s="7" t="s">
        <v>1131</v>
      </c>
      <c r="CY277" s="7" t="s">
        <v>1131</v>
      </c>
      <c r="CZ277" s="7" t="s">
        <v>1135</v>
      </c>
      <c r="DA277" s="7" t="s">
        <v>1134</v>
      </c>
      <c r="DB277" s="7" t="s">
        <v>1133</v>
      </c>
      <c r="DD277" s="7" t="s">
        <v>1132</v>
      </c>
      <c r="DJ277" s="7" t="s">
        <v>1130</v>
      </c>
      <c r="DK277" s="7" t="s">
        <v>1129</v>
      </c>
    </row>
    <row r="278" spans="1:115" x14ac:dyDescent="0.25">
      <c r="A278" s="7" t="s">
        <v>1149</v>
      </c>
      <c r="B278" s="7" t="s">
        <v>1478</v>
      </c>
      <c r="C278" s="7" t="s">
        <v>1124</v>
      </c>
      <c r="E278" s="7" t="s">
        <v>1477</v>
      </c>
      <c r="H278" s="7" t="s">
        <v>1145</v>
      </c>
      <c r="K278" s="7" t="s">
        <v>1144</v>
      </c>
      <c r="O278" s="8">
        <v>45754</v>
      </c>
      <c r="Y278" s="7" t="s">
        <v>1166</v>
      </c>
      <c r="AD278" s="7" t="s">
        <v>1131</v>
      </c>
      <c r="AE278" s="7" t="s">
        <v>1131</v>
      </c>
      <c r="AG278" s="7" t="s">
        <v>1131</v>
      </c>
      <c r="AH278" s="7" t="s">
        <v>1131</v>
      </c>
      <c r="AI278" s="7" t="s">
        <v>1131</v>
      </c>
      <c r="AJ278" s="7" t="s">
        <v>1136</v>
      </c>
      <c r="AP278" s="7" t="s">
        <v>1131</v>
      </c>
      <c r="AS278" s="7" t="s">
        <v>1142</v>
      </c>
      <c r="AT278" s="7" t="s">
        <v>1131</v>
      </c>
      <c r="AU278" s="7" t="s">
        <v>1141</v>
      </c>
      <c r="AW278" s="7" t="s">
        <v>1140</v>
      </c>
      <c r="AX278" s="7" t="s">
        <v>1215</v>
      </c>
      <c r="AY278" s="7" t="s">
        <v>1215</v>
      </c>
      <c r="AZ278" s="7" t="s">
        <v>1131</v>
      </c>
      <c r="BA278" s="7" t="s">
        <v>1131</v>
      </c>
      <c r="BC278" s="7" t="s">
        <v>1138</v>
      </c>
      <c r="BD278" s="7" t="s">
        <v>1195</v>
      </c>
      <c r="BE278" s="7" t="s">
        <v>1131</v>
      </c>
      <c r="BI278" s="7">
        <v>1</v>
      </c>
      <c r="BJ278" s="7">
        <v>1</v>
      </c>
      <c r="BK278" s="7" t="s">
        <v>1131</v>
      </c>
      <c r="BP278" s="7">
        <v>6.0000000000000001E-3</v>
      </c>
      <c r="BQ278" s="8">
        <v>45717</v>
      </c>
      <c r="BR278" s="7">
        <v>6.0000000000000001E-3</v>
      </c>
      <c r="BS278" s="8">
        <v>45717</v>
      </c>
      <c r="BY278" s="7" t="s">
        <v>1131</v>
      </c>
      <c r="CL278" s="7">
        <v>2025</v>
      </c>
      <c r="CR278" s="7">
        <v>1386.5</v>
      </c>
      <c r="CS278" s="8">
        <v>45772</v>
      </c>
      <c r="CT278" s="7" t="s">
        <v>1131</v>
      </c>
      <c r="CW278" s="7" t="s">
        <v>1136</v>
      </c>
      <c r="CX278" s="7" t="s">
        <v>1131</v>
      </c>
      <c r="CY278" s="7" t="s">
        <v>1136</v>
      </c>
      <c r="CZ278" s="7" t="s">
        <v>1135</v>
      </c>
      <c r="DA278" s="7" t="s">
        <v>1134</v>
      </c>
      <c r="DB278" s="7" t="s">
        <v>1327</v>
      </c>
      <c r="DC278" s="7" t="s">
        <v>1131</v>
      </c>
      <c r="DD278" s="7" t="s">
        <v>1132</v>
      </c>
      <c r="DF278" s="7" t="s">
        <v>1131</v>
      </c>
      <c r="DJ278" s="7" t="s">
        <v>1130</v>
      </c>
      <c r="DK278" s="7" t="s">
        <v>1129</v>
      </c>
    </row>
    <row r="279" spans="1:115" x14ac:dyDescent="0.25">
      <c r="A279" s="7" t="s">
        <v>1149</v>
      </c>
      <c r="B279" s="7" t="s">
        <v>1476</v>
      </c>
      <c r="C279" s="7" t="s">
        <v>1475</v>
      </c>
      <c r="E279" s="7" t="s">
        <v>1474</v>
      </c>
      <c r="H279" s="7" t="s">
        <v>1145</v>
      </c>
      <c r="K279" s="7" t="s">
        <v>1144</v>
      </c>
      <c r="O279" s="8">
        <v>45686</v>
      </c>
      <c r="Y279" s="7" t="s">
        <v>1166</v>
      </c>
      <c r="AD279" s="7" t="s">
        <v>1131</v>
      </c>
      <c r="AE279" s="7" t="s">
        <v>1131</v>
      </c>
      <c r="AG279" s="7" t="s">
        <v>1131</v>
      </c>
      <c r="AH279" s="7" t="s">
        <v>1131</v>
      </c>
      <c r="AI279" s="7" t="s">
        <v>1131</v>
      </c>
      <c r="AJ279" s="7" t="s">
        <v>1136</v>
      </c>
      <c r="AP279" s="7" t="s">
        <v>1131</v>
      </c>
      <c r="AS279" s="7" t="s">
        <v>1142</v>
      </c>
      <c r="AT279" s="7" t="s">
        <v>1131</v>
      </c>
      <c r="AU279" s="7" t="s">
        <v>1141</v>
      </c>
      <c r="AW279" s="7" t="s">
        <v>1140</v>
      </c>
      <c r="AX279" s="7" t="s">
        <v>1165</v>
      </c>
      <c r="AY279" s="7" t="s">
        <v>1165</v>
      </c>
      <c r="AZ279" s="7" t="s">
        <v>1131</v>
      </c>
      <c r="BA279" s="7" t="s">
        <v>1131</v>
      </c>
      <c r="BC279" s="7" t="s">
        <v>1138</v>
      </c>
      <c r="BE279" s="7" t="s">
        <v>1131</v>
      </c>
      <c r="BI279" s="7">
        <v>1</v>
      </c>
      <c r="BJ279" s="7">
        <v>1</v>
      </c>
      <c r="BK279" s="7" t="s">
        <v>1131</v>
      </c>
      <c r="BP279" s="7">
        <v>6.0000000000000001E-3</v>
      </c>
      <c r="BQ279" s="8">
        <v>45566</v>
      </c>
      <c r="BR279" s="7">
        <v>6.0000000000000001E-3</v>
      </c>
      <c r="BS279" s="8">
        <v>45566</v>
      </c>
      <c r="BY279" s="7" t="s">
        <v>1136</v>
      </c>
      <c r="BZ279" s="7" t="s">
        <v>1184</v>
      </c>
      <c r="CL279" s="7">
        <v>2025</v>
      </c>
      <c r="CR279" s="7">
        <v>810</v>
      </c>
      <c r="CS279" s="8">
        <v>45772</v>
      </c>
      <c r="CT279" s="7" t="s">
        <v>1131</v>
      </c>
      <c r="CW279" s="7" t="s">
        <v>1131</v>
      </c>
      <c r="CX279" s="7" t="s">
        <v>1131</v>
      </c>
      <c r="CY279" s="7" t="s">
        <v>1136</v>
      </c>
      <c r="CZ279" s="7" t="s">
        <v>1135</v>
      </c>
      <c r="DA279" s="7" t="s">
        <v>1134</v>
      </c>
      <c r="DB279" s="7" t="s">
        <v>1133</v>
      </c>
      <c r="DC279" s="7" t="s">
        <v>1131</v>
      </c>
      <c r="DD279" s="7" t="s">
        <v>1132</v>
      </c>
      <c r="DF279" s="7" t="s">
        <v>1136</v>
      </c>
      <c r="DJ279" s="7" t="s">
        <v>1130</v>
      </c>
      <c r="DK279" s="7" t="s">
        <v>1129</v>
      </c>
    </row>
    <row r="280" spans="1:115" x14ac:dyDescent="0.25">
      <c r="A280" s="7" t="s">
        <v>1149</v>
      </c>
      <c r="B280" s="7" t="s">
        <v>1473</v>
      </c>
      <c r="C280" s="7" t="s">
        <v>1472</v>
      </c>
      <c r="E280" s="7" t="s">
        <v>1471</v>
      </c>
      <c r="H280" s="7" t="s">
        <v>1145</v>
      </c>
      <c r="K280" s="7" t="s">
        <v>1144</v>
      </c>
      <c r="O280" s="8">
        <v>42510</v>
      </c>
      <c r="Y280" s="7" t="s">
        <v>1296</v>
      </c>
      <c r="AD280" s="7" t="s">
        <v>1131</v>
      </c>
      <c r="AE280" s="7" t="s">
        <v>1131</v>
      </c>
      <c r="AG280" s="7" t="s">
        <v>1131</v>
      </c>
      <c r="AH280" s="7" t="s">
        <v>1131</v>
      </c>
      <c r="AI280" s="7" t="s">
        <v>1131</v>
      </c>
      <c r="AJ280" s="7" t="s">
        <v>1136</v>
      </c>
      <c r="AP280" s="7" t="s">
        <v>1131</v>
      </c>
      <c r="AS280" s="7" t="s">
        <v>1142</v>
      </c>
      <c r="AT280" s="7" t="s">
        <v>1131</v>
      </c>
      <c r="AU280" s="7" t="s">
        <v>1141</v>
      </c>
      <c r="AW280" s="7" t="s">
        <v>1140</v>
      </c>
      <c r="AX280" s="7" t="s">
        <v>1295</v>
      </c>
      <c r="AY280" s="7" t="s">
        <v>1295</v>
      </c>
      <c r="AZ280" s="7" t="s">
        <v>1131</v>
      </c>
      <c r="BA280" s="7" t="s">
        <v>1131</v>
      </c>
      <c r="BC280" s="7" t="s">
        <v>1138</v>
      </c>
      <c r="BE280" s="7" t="s">
        <v>1131</v>
      </c>
      <c r="BI280" s="7">
        <v>1</v>
      </c>
      <c r="BJ280" s="7">
        <v>1</v>
      </c>
      <c r="BK280" s="7" t="s">
        <v>1131</v>
      </c>
      <c r="BP280" s="7">
        <v>6.0000000000000001E-3</v>
      </c>
      <c r="BQ280" s="8">
        <v>43466</v>
      </c>
      <c r="BR280" s="7">
        <v>6.0000000000000001E-3</v>
      </c>
      <c r="BS280" s="8">
        <v>43466</v>
      </c>
      <c r="BY280" s="7" t="s">
        <v>1136</v>
      </c>
      <c r="BZ280" s="7" t="s">
        <v>1323</v>
      </c>
      <c r="CL280" s="7">
        <v>2025</v>
      </c>
      <c r="CM280" s="7">
        <v>102.56</v>
      </c>
      <c r="CN280" s="7">
        <v>89.5</v>
      </c>
      <c r="CO280" s="7">
        <v>76.63</v>
      </c>
      <c r="CP280" s="7">
        <v>122.69</v>
      </c>
      <c r="CR280" s="7">
        <v>278</v>
      </c>
      <c r="CS280" s="8">
        <v>45772</v>
      </c>
      <c r="CT280" s="7" t="s">
        <v>1131</v>
      </c>
      <c r="CV280" s="7" t="s">
        <v>1158</v>
      </c>
      <c r="CW280" s="7" t="s">
        <v>1136</v>
      </c>
      <c r="CX280" s="7" t="s">
        <v>1131</v>
      </c>
      <c r="CY280" s="7" t="s">
        <v>1131</v>
      </c>
      <c r="CZ280" s="7" t="s">
        <v>1135</v>
      </c>
      <c r="DA280" s="7" t="s">
        <v>1134</v>
      </c>
      <c r="DB280" s="7" t="s">
        <v>1133</v>
      </c>
      <c r="DD280" s="7" t="s">
        <v>1132</v>
      </c>
      <c r="DJ280" s="7" t="s">
        <v>1130</v>
      </c>
      <c r="DK280" s="7" t="s">
        <v>1129</v>
      </c>
    </row>
    <row r="281" spans="1:115" x14ac:dyDescent="0.25">
      <c r="A281" s="7" t="s">
        <v>1149</v>
      </c>
      <c r="B281" s="7" t="s">
        <v>1470</v>
      </c>
      <c r="C281" s="7" t="s">
        <v>1469</v>
      </c>
      <c r="E281" s="7" t="s">
        <v>1468</v>
      </c>
      <c r="H281" s="7" t="s">
        <v>1145</v>
      </c>
      <c r="K281" s="7" t="s">
        <v>1144</v>
      </c>
      <c r="O281" s="8">
        <v>45548</v>
      </c>
      <c r="Y281" s="7" t="s">
        <v>1296</v>
      </c>
      <c r="AD281" s="7" t="s">
        <v>1131</v>
      </c>
      <c r="AE281" s="7" t="s">
        <v>1131</v>
      </c>
      <c r="AG281" s="7" t="s">
        <v>1131</v>
      </c>
      <c r="AH281" s="7" t="s">
        <v>1131</v>
      </c>
      <c r="AI281" s="7" t="s">
        <v>1131</v>
      </c>
      <c r="AJ281" s="7" t="s">
        <v>1136</v>
      </c>
      <c r="AP281" s="7" t="s">
        <v>1131</v>
      </c>
      <c r="AS281" s="7" t="s">
        <v>1142</v>
      </c>
      <c r="AT281" s="7" t="s">
        <v>1131</v>
      </c>
      <c r="AU281" s="7" t="s">
        <v>1141</v>
      </c>
      <c r="AW281" s="7" t="s">
        <v>1140</v>
      </c>
      <c r="AX281" s="7" t="s">
        <v>1295</v>
      </c>
      <c r="AY281" s="7" t="s">
        <v>1295</v>
      </c>
      <c r="AZ281" s="7" t="s">
        <v>1131</v>
      </c>
      <c r="BA281" s="7" t="s">
        <v>1131</v>
      </c>
      <c r="BC281" s="7" t="s">
        <v>1138</v>
      </c>
      <c r="BE281" s="7" t="s">
        <v>1131</v>
      </c>
      <c r="BI281" s="7">
        <v>1</v>
      </c>
      <c r="BJ281" s="7">
        <v>1</v>
      </c>
      <c r="BK281" s="7" t="s">
        <v>1131</v>
      </c>
      <c r="BP281" s="7">
        <v>6.0000000000000001E-3</v>
      </c>
      <c r="BQ281" s="8">
        <v>43466</v>
      </c>
      <c r="BR281" s="7">
        <v>6.0000000000000001E-3</v>
      </c>
      <c r="BS281" s="8">
        <v>43466</v>
      </c>
      <c r="BY281" s="7" t="s">
        <v>1136</v>
      </c>
      <c r="BZ281" s="7" t="s">
        <v>1184</v>
      </c>
      <c r="CL281" s="7">
        <v>2025</v>
      </c>
      <c r="CR281" s="7">
        <v>296.36</v>
      </c>
      <c r="CS281" s="8">
        <v>45772</v>
      </c>
      <c r="CT281" s="7" t="s">
        <v>1131</v>
      </c>
      <c r="CW281" s="7" t="s">
        <v>1136</v>
      </c>
      <c r="CX281" s="7" t="s">
        <v>1131</v>
      </c>
      <c r="CY281" s="7" t="s">
        <v>1136</v>
      </c>
      <c r="CZ281" s="7" t="s">
        <v>1135</v>
      </c>
      <c r="DA281" s="7" t="s">
        <v>1134</v>
      </c>
      <c r="DB281" s="7" t="s">
        <v>1133</v>
      </c>
      <c r="DC281" s="7" t="s">
        <v>1131</v>
      </c>
      <c r="DD281" s="7" t="s">
        <v>1132</v>
      </c>
      <c r="DF281" s="7" t="s">
        <v>1131</v>
      </c>
      <c r="DJ281" s="7" t="s">
        <v>1130</v>
      </c>
      <c r="DK281" s="7" t="s">
        <v>1129</v>
      </c>
    </row>
    <row r="282" spans="1:115" x14ac:dyDescent="0.25">
      <c r="A282" s="7" t="s">
        <v>1149</v>
      </c>
      <c r="B282" s="7" t="s">
        <v>1467</v>
      </c>
      <c r="C282" s="7" t="s">
        <v>1122</v>
      </c>
      <c r="E282" s="7" t="s">
        <v>1466</v>
      </c>
      <c r="H282" s="7" t="s">
        <v>1145</v>
      </c>
      <c r="K282" s="7" t="s">
        <v>1144</v>
      </c>
      <c r="O282" s="8">
        <v>45754</v>
      </c>
      <c r="Y282" s="7" t="s">
        <v>1219</v>
      </c>
      <c r="AD282" s="7" t="s">
        <v>1131</v>
      </c>
      <c r="AE282" s="7" t="s">
        <v>1131</v>
      </c>
      <c r="AG282" s="7" t="s">
        <v>1131</v>
      </c>
      <c r="AH282" s="7" t="s">
        <v>1131</v>
      </c>
      <c r="AI282" s="7" t="s">
        <v>1131</v>
      </c>
      <c r="AJ282" s="7" t="s">
        <v>1136</v>
      </c>
      <c r="AP282" s="7" t="s">
        <v>1131</v>
      </c>
      <c r="AS282" s="7" t="s">
        <v>1142</v>
      </c>
      <c r="AT282" s="7" t="s">
        <v>1131</v>
      </c>
      <c r="AU282" s="7" t="s">
        <v>1141</v>
      </c>
      <c r="AW282" s="7" t="s">
        <v>1140</v>
      </c>
      <c r="AX282" s="7" t="s">
        <v>1218</v>
      </c>
      <c r="AY282" s="7" t="s">
        <v>1218</v>
      </c>
      <c r="AZ282" s="7" t="s">
        <v>1131</v>
      </c>
      <c r="BA282" s="7" t="s">
        <v>1131</v>
      </c>
      <c r="BC282" s="7" t="s">
        <v>1138</v>
      </c>
      <c r="BD282" s="7" t="s">
        <v>1465</v>
      </c>
      <c r="BE282" s="7" t="s">
        <v>1131</v>
      </c>
      <c r="BI282" s="7">
        <v>1</v>
      </c>
      <c r="BJ282" s="7">
        <v>1</v>
      </c>
      <c r="BK282" s="7" t="s">
        <v>1131</v>
      </c>
      <c r="BP282" s="7">
        <v>6.0000000000000001E-3</v>
      </c>
      <c r="BQ282" s="8">
        <v>45717</v>
      </c>
      <c r="BR282" s="7">
        <v>6.0000000000000001E-3</v>
      </c>
      <c r="BS282" s="8">
        <v>45717</v>
      </c>
      <c r="BY282" s="7" t="s">
        <v>1131</v>
      </c>
      <c r="CL282" s="7">
        <v>2025</v>
      </c>
      <c r="CR282" s="7">
        <v>8.85</v>
      </c>
      <c r="CS282" s="8">
        <v>45772</v>
      </c>
      <c r="CT282" s="7" t="s">
        <v>1131</v>
      </c>
      <c r="CW282" s="7" t="s">
        <v>1136</v>
      </c>
      <c r="CX282" s="7" t="s">
        <v>1131</v>
      </c>
      <c r="CY282" s="7" t="s">
        <v>1136</v>
      </c>
      <c r="CZ282" s="7" t="s">
        <v>1135</v>
      </c>
      <c r="DA282" s="7" t="s">
        <v>1134</v>
      </c>
      <c r="DB282" s="7" t="s">
        <v>1327</v>
      </c>
      <c r="DC282" s="7" t="s">
        <v>1131</v>
      </c>
      <c r="DD282" s="7" t="s">
        <v>1132</v>
      </c>
      <c r="DF282" s="7" t="s">
        <v>1131</v>
      </c>
      <c r="DJ282" s="7" t="s">
        <v>1130</v>
      </c>
      <c r="DK282" s="7" t="s">
        <v>1129</v>
      </c>
    </row>
    <row r="283" spans="1:115" x14ac:dyDescent="0.25">
      <c r="A283" s="7" t="s">
        <v>1149</v>
      </c>
      <c r="B283" s="7" t="s">
        <v>1464</v>
      </c>
      <c r="C283" s="7" t="s">
        <v>1463</v>
      </c>
      <c r="E283" s="7" t="s">
        <v>1462</v>
      </c>
      <c r="H283" s="7" t="s">
        <v>1145</v>
      </c>
      <c r="K283" s="7" t="s">
        <v>1144</v>
      </c>
      <c r="O283" s="8">
        <v>42156</v>
      </c>
      <c r="R283" s="8">
        <v>45112</v>
      </c>
      <c r="S283" s="8">
        <v>45112</v>
      </c>
      <c r="T283" s="8">
        <v>45112</v>
      </c>
      <c r="W283" s="7" t="s">
        <v>1461</v>
      </c>
      <c r="Y283" s="7" t="s">
        <v>1166</v>
      </c>
      <c r="AD283" s="7" t="s">
        <v>1131</v>
      </c>
      <c r="AE283" s="7" t="s">
        <v>1131</v>
      </c>
      <c r="AG283" s="7" t="s">
        <v>1131</v>
      </c>
      <c r="AH283" s="7" t="s">
        <v>1131</v>
      </c>
      <c r="AI283" s="7" t="s">
        <v>1131</v>
      </c>
      <c r="AJ283" s="7" t="s">
        <v>1136</v>
      </c>
      <c r="AP283" s="7" t="s">
        <v>1131</v>
      </c>
      <c r="AS283" s="7" t="s">
        <v>1142</v>
      </c>
      <c r="AT283" s="7" t="s">
        <v>1131</v>
      </c>
      <c r="AU283" s="7" t="s">
        <v>1141</v>
      </c>
      <c r="AW283" s="7" t="s">
        <v>1140</v>
      </c>
      <c r="AX283" s="7" t="s">
        <v>1176</v>
      </c>
      <c r="AY283" s="7" t="s">
        <v>1176</v>
      </c>
      <c r="AZ283" s="7" t="s">
        <v>1131</v>
      </c>
      <c r="BA283" s="7" t="s">
        <v>1131</v>
      </c>
      <c r="BC283" s="7" t="s">
        <v>1138</v>
      </c>
      <c r="BD283" s="7" t="s">
        <v>1198</v>
      </c>
      <c r="BE283" s="7" t="s">
        <v>1131</v>
      </c>
      <c r="BI283" s="7">
        <v>1</v>
      </c>
      <c r="BJ283" s="7">
        <v>1</v>
      </c>
      <c r="BK283" s="7" t="s">
        <v>1131</v>
      </c>
      <c r="BP283" s="7">
        <v>6.0000000000000001E-3</v>
      </c>
      <c r="BQ283" s="8">
        <v>43466</v>
      </c>
      <c r="BR283" s="7">
        <v>6.0000000000000001E-3</v>
      </c>
      <c r="BS283" s="8">
        <v>43466</v>
      </c>
      <c r="BY283" s="7" t="s">
        <v>1131</v>
      </c>
      <c r="CL283" s="7">
        <v>2025</v>
      </c>
      <c r="CM283" s="7">
        <v>115.69</v>
      </c>
      <c r="CN283" s="7">
        <v>150.63999999999999</v>
      </c>
      <c r="CO283" s="7">
        <v>42.72</v>
      </c>
      <c r="CP283" s="7">
        <v>74.849999999999994</v>
      </c>
      <c r="CR283" s="7">
        <v>22.06</v>
      </c>
      <c r="CS283" s="8">
        <v>45772</v>
      </c>
      <c r="CT283" s="7" t="s">
        <v>1131</v>
      </c>
      <c r="CV283" s="7" t="s">
        <v>1158</v>
      </c>
      <c r="CW283" s="7" t="s">
        <v>1136</v>
      </c>
      <c r="CX283" s="7" t="s">
        <v>1131</v>
      </c>
      <c r="CY283" s="7" t="s">
        <v>1136</v>
      </c>
      <c r="CZ283" s="7" t="s">
        <v>1135</v>
      </c>
      <c r="DA283" s="7" t="s">
        <v>1134</v>
      </c>
      <c r="DB283" s="7" t="s">
        <v>1133</v>
      </c>
      <c r="DD283" s="7" t="s">
        <v>1132</v>
      </c>
      <c r="DJ283" s="7" t="s">
        <v>1130</v>
      </c>
      <c r="DK283" s="7" t="s">
        <v>1129</v>
      </c>
    </row>
    <row r="284" spans="1:115" x14ac:dyDescent="0.25">
      <c r="A284" s="7" t="s">
        <v>1149</v>
      </c>
      <c r="B284" s="7" t="s">
        <v>1460</v>
      </c>
      <c r="C284" s="7" t="s">
        <v>1459</v>
      </c>
      <c r="E284" s="7" t="s">
        <v>1458</v>
      </c>
      <c r="H284" s="7" t="s">
        <v>1145</v>
      </c>
      <c r="K284" s="7" t="s">
        <v>1144</v>
      </c>
      <c r="O284" s="8">
        <v>42036</v>
      </c>
      <c r="R284" s="8">
        <v>44589</v>
      </c>
      <c r="S284" s="8">
        <v>44589</v>
      </c>
      <c r="T284" s="8">
        <v>44589</v>
      </c>
      <c r="V284" s="8">
        <v>44589</v>
      </c>
      <c r="Y284" s="7" t="s">
        <v>1166</v>
      </c>
      <c r="AD284" s="7" t="s">
        <v>1131</v>
      </c>
      <c r="AE284" s="7" t="s">
        <v>1131</v>
      </c>
      <c r="AG284" s="7" t="s">
        <v>1131</v>
      </c>
      <c r="AH284" s="7" t="s">
        <v>1131</v>
      </c>
      <c r="AI284" s="7" t="s">
        <v>1131</v>
      </c>
      <c r="AJ284" s="7" t="s">
        <v>1136</v>
      </c>
      <c r="AP284" s="7" t="s">
        <v>1131</v>
      </c>
      <c r="AS284" s="7" t="s">
        <v>1142</v>
      </c>
      <c r="AT284" s="7" t="s">
        <v>1131</v>
      </c>
      <c r="AU284" s="7" t="s">
        <v>1141</v>
      </c>
      <c r="AW284" s="7" t="s">
        <v>1161</v>
      </c>
      <c r="AX284" s="7" t="s">
        <v>1176</v>
      </c>
      <c r="AY284" s="7" t="s">
        <v>1176</v>
      </c>
      <c r="AZ284" s="7" t="s">
        <v>1131</v>
      </c>
      <c r="BA284" s="7" t="s">
        <v>1131</v>
      </c>
      <c r="BC284" s="7" t="s">
        <v>1138</v>
      </c>
      <c r="BE284" s="7" t="s">
        <v>1131</v>
      </c>
      <c r="BI284" s="7">
        <v>1</v>
      </c>
      <c r="BJ284" s="7">
        <v>1</v>
      </c>
      <c r="BK284" s="7" t="s">
        <v>1131</v>
      </c>
      <c r="BP284" s="7">
        <v>6.0000000000000001E-3</v>
      </c>
      <c r="BQ284" s="8">
        <v>43466</v>
      </c>
      <c r="BR284" s="7">
        <v>6.0000000000000001E-3</v>
      </c>
      <c r="BS284" s="8">
        <v>43466</v>
      </c>
      <c r="BY284" s="7" t="s">
        <v>1136</v>
      </c>
      <c r="BZ284" s="7" t="s">
        <v>1323</v>
      </c>
      <c r="CL284" s="7">
        <v>2025</v>
      </c>
      <c r="CP284" s="7">
        <v>132.16999999999999</v>
      </c>
      <c r="CR284" s="7">
        <v>22.795000000000002</v>
      </c>
      <c r="CS284" s="8">
        <v>44589</v>
      </c>
      <c r="CT284" s="7" t="s">
        <v>1131</v>
      </c>
      <c r="CV284" s="7" t="s">
        <v>1158</v>
      </c>
      <c r="CW284" s="7" t="s">
        <v>1136</v>
      </c>
      <c r="CX284" s="7" t="s">
        <v>1131</v>
      </c>
      <c r="CY284" s="7" t="s">
        <v>1131</v>
      </c>
      <c r="CZ284" s="7" t="s">
        <v>1135</v>
      </c>
      <c r="DA284" s="7" t="s">
        <v>1134</v>
      </c>
      <c r="DC284" s="7" t="s">
        <v>1131</v>
      </c>
      <c r="DF284" s="7" t="s">
        <v>1131</v>
      </c>
      <c r="DJ284" s="7" t="s">
        <v>1130</v>
      </c>
      <c r="DK284" s="7" t="s">
        <v>1129</v>
      </c>
    </row>
    <row r="285" spans="1:115" x14ac:dyDescent="0.25">
      <c r="A285" s="7" t="s">
        <v>1149</v>
      </c>
      <c r="B285" s="7" t="s">
        <v>1457</v>
      </c>
      <c r="C285" s="7" t="s">
        <v>1456</v>
      </c>
      <c r="E285" s="7" t="s">
        <v>1452</v>
      </c>
      <c r="H285" s="7" t="s">
        <v>1145</v>
      </c>
      <c r="K285" s="7" t="s">
        <v>1144</v>
      </c>
      <c r="O285" s="8">
        <v>42944</v>
      </c>
      <c r="Y285" s="7" t="s">
        <v>1166</v>
      </c>
      <c r="AD285" s="7" t="s">
        <v>1131</v>
      </c>
      <c r="AE285" s="7" t="s">
        <v>1131</v>
      </c>
      <c r="AG285" s="7" t="s">
        <v>1131</v>
      </c>
      <c r="AH285" s="7" t="s">
        <v>1131</v>
      </c>
      <c r="AI285" s="7" t="s">
        <v>1131</v>
      </c>
      <c r="AJ285" s="7" t="s">
        <v>1136</v>
      </c>
      <c r="AP285" s="7" t="s">
        <v>1131</v>
      </c>
      <c r="AS285" s="7" t="s">
        <v>1142</v>
      </c>
      <c r="AT285" s="7" t="s">
        <v>1131</v>
      </c>
      <c r="AU285" s="7" t="s">
        <v>1141</v>
      </c>
      <c r="AW285" s="7" t="s">
        <v>1140</v>
      </c>
      <c r="AX285" s="7" t="s">
        <v>1165</v>
      </c>
      <c r="AY285" s="7" t="s">
        <v>1165</v>
      </c>
      <c r="AZ285" s="7" t="s">
        <v>1131</v>
      </c>
      <c r="BA285" s="7" t="s">
        <v>1131</v>
      </c>
      <c r="BC285" s="7" t="s">
        <v>1138</v>
      </c>
      <c r="BE285" s="7" t="s">
        <v>1131</v>
      </c>
      <c r="BI285" s="7">
        <v>1</v>
      </c>
      <c r="BJ285" s="7">
        <v>1</v>
      </c>
      <c r="BK285" s="7" t="s">
        <v>1131</v>
      </c>
      <c r="BP285" s="7">
        <v>6.0000000000000001E-3</v>
      </c>
      <c r="BQ285" s="8">
        <v>43466</v>
      </c>
      <c r="BR285" s="7">
        <v>6.0000000000000001E-3</v>
      </c>
      <c r="BS285" s="8">
        <v>43466</v>
      </c>
      <c r="BY285" s="7" t="s">
        <v>1136</v>
      </c>
      <c r="BZ285" s="7" t="s">
        <v>1455</v>
      </c>
      <c r="CL285" s="7">
        <v>2025</v>
      </c>
      <c r="CM285" s="7">
        <v>106.13</v>
      </c>
      <c r="CN285" s="7">
        <v>91.46</v>
      </c>
      <c r="CO285" s="7">
        <v>93.68</v>
      </c>
      <c r="CP285" s="7">
        <v>69.14</v>
      </c>
      <c r="CR285" s="7">
        <v>28.26</v>
      </c>
      <c r="CS285" s="8">
        <v>45772</v>
      </c>
      <c r="CT285" s="7" t="s">
        <v>1131</v>
      </c>
      <c r="CV285" s="7" t="s">
        <v>1158</v>
      </c>
      <c r="CW285" s="7" t="s">
        <v>1136</v>
      </c>
      <c r="CX285" s="7" t="s">
        <v>1131</v>
      </c>
      <c r="CY285" s="7" t="s">
        <v>1131</v>
      </c>
      <c r="CZ285" s="7" t="s">
        <v>1135</v>
      </c>
      <c r="DA285" s="7" t="s">
        <v>1134</v>
      </c>
      <c r="DB285" s="7" t="s">
        <v>1133</v>
      </c>
      <c r="DD285" s="7" t="s">
        <v>1132</v>
      </c>
      <c r="DJ285" s="7" t="s">
        <v>1130</v>
      </c>
      <c r="DK285" s="7" t="s">
        <v>1129</v>
      </c>
    </row>
    <row r="286" spans="1:115" x14ac:dyDescent="0.25">
      <c r="A286" s="7" t="s">
        <v>1149</v>
      </c>
      <c r="B286" s="7" t="s">
        <v>1454</v>
      </c>
      <c r="C286" s="7" t="s">
        <v>1453</v>
      </c>
      <c r="E286" s="7" t="s">
        <v>1452</v>
      </c>
      <c r="H286" s="7" t="s">
        <v>1145</v>
      </c>
      <c r="K286" s="7" t="s">
        <v>1144</v>
      </c>
      <c r="O286" s="8">
        <v>42522</v>
      </c>
      <c r="R286" s="8">
        <v>42944</v>
      </c>
      <c r="V286" s="8">
        <v>43305</v>
      </c>
      <c r="W286" s="7" t="s">
        <v>1451</v>
      </c>
      <c r="Y286" s="7" t="s">
        <v>1166</v>
      </c>
      <c r="AD286" s="7" t="s">
        <v>1131</v>
      </c>
      <c r="AE286" s="7" t="s">
        <v>1131</v>
      </c>
      <c r="AG286" s="7" t="s">
        <v>1131</v>
      </c>
      <c r="AH286" s="7" t="s">
        <v>1131</v>
      </c>
      <c r="AI286" s="7" t="s">
        <v>1131</v>
      </c>
      <c r="AJ286" s="7" t="s">
        <v>1136</v>
      </c>
      <c r="AP286" s="7" t="s">
        <v>1131</v>
      </c>
      <c r="AS286" s="7" t="s">
        <v>1142</v>
      </c>
      <c r="AT286" s="7" t="s">
        <v>1131</v>
      </c>
      <c r="AU286" s="7" t="s">
        <v>1141</v>
      </c>
      <c r="AW286" s="7" t="s">
        <v>1161</v>
      </c>
      <c r="AX286" s="7" t="s">
        <v>1165</v>
      </c>
      <c r="AY286" s="7" t="s">
        <v>1165</v>
      </c>
      <c r="AZ286" s="7" t="s">
        <v>1131</v>
      </c>
      <c r="BA286" s="7" t="s">
        <v>1131</v>
      </c>
      <c r="BC286" s="7" t="s">
        <v>1138</v>
      </c>
      <c r="BE286" s="7" t="s">
        <v>1131</v>
      </c>
      <c r="BI286" s="7">
        <v>1</v>
      </c>
      <c r="BJ286" s="7">
        <v>1</v>
      </c>
      <c r="BK286" s="7" t="s">
        <v>1131</v>
      </c>
      <c r="BP286" s="7">
        <v>6.0000000000000001E-3</v>
      </c>
      <c r="BQ286" s="8">
        <v>43466</v>
      </c>
      <c r="BR286" s="7">
        <v>6.0000000000000001E-3</v>
      </c>
      <c r="BS286" s="8">
        <v>43466</v>
      </c>
      <c r="BY286" s="7" t="s">
        <v>1136</v>
      </c>
      <c r="BZ286" s="7" t="s">
        <v>1450</v>
      </c>
      <c r="CL286" s="7">
        <v>2025</v>
      </c>
      <c r="CR286" s="7">
        <v>47.9</v>
      </c>
      <c r="CS286" s="8">
        <v>43305</v>
      </c>
      <c r="CT286" s="7" t="s">
        <v>1131</v>
      </c>
      <c r="CV286" s="7" t="s">
        <v>1158</v>
      </c>
      <c r="CW286" s="7" t="s">
        <v>1131</v>
      </c>
      <c r="CX286" s="7" t="s">
        <v>1131</v>
      </c>
      <c r="CZ286" s="7" t="s">
        <v>1135</v>
      </c>
      <c r="DA286" s="7" t="s">
        <v>1134</v>
      </c>
      <c r="DJ286" s="7" t="s">
        <v>1130</v>
      </c>
      <c r="DK286" s="7" t="s">
        <v>1129</v>
      </c>
    </row>
    <row r="287" spans="1:115" x14ac:dyDescent="0.25">
      <c r="A287" s="7" t="s">
        <v>1149</v>
      </c>
      <c r="B287" s="7" t="s">
        <v>1449</v>
      </c>
      <c r="C287" s="7" t="s">
        <v>1032</v>
      </c>
      <c r="E287" s="7" t="s">
        <v>1448</v>
      </c>
      <c r="H287" s="7" t="s">
        <v>1145</v>
      </c>
      <c r="K287" s="7" t="s">
        <v>1144</v>
      </c>
      <c r="O287" s="8">
        <v>42156</v>
      </c>
      <c r="Y287" s="7" t="s">
        <v>1166</v>
      </c>
      <c r="AD287" s="7" t="s">
        <v>1131</v>
      </c>
      <c r="AE287" s="7" t="s">
        <v>1131</v>
      </c>
      <c r="AG287" s="7" t="s">
        <v>1131</v>
      </c>
      <c r="AH287" s="7" t="s">
        <v>1131</v>
      </c>
      <c r="AI287" s="7" t="s">
        <v>1131</v>
      </c>
      <c r="AJ287" s="7" t="s">
        <v>1136</v>
      </c>
      <c r="AP287" s="7" t="s">
        <v>1131</v>
      </c>
      <c r="AS287" s="7" t="s">
        <v>1142</v>
      </c>
      <c r="AT287" s="7" t="s">
        <v>1131</v>
      </c>
      <c r="AU287" s="7" t="s">
        <v>1141</v>
      </c>
      <c r="AW287" s="7" t="s">
        <v>1140</v>
      </c>
      <c r="AX287" s="7" t="s">
        <v>1165</v>
      </c>
      <c r="AY287" s="7" t="s">
        <v>1165</v>
      </c>
      <c r="AZ287" s="7" t="s">
        <v>1131</v>
      </c>
      <c r="BA287" s="7" t="s">
        <v>1131</v>
      </c>
      <c r="BC287" s="7" t="s">
        <v>1138</v>
      </c>
      <c r="BD287" s="7" t="s">
        <v>1195</v>
      </c>
      <c r="BE287" s="7" t="s">
        <v>1131</v>
      </c>
      <c r="BI287" s="7">
        <v>1</v>
      </c>
      <c r="BJ287" s="7">
        <v>1</v>
      </c>
      <c r="BK287" s="7" t="s">
        <v>1131</v>
      </c>
      <c r="BP287" s="7">
        <v>6.0000000000000001E-3</v>
      </c>
      <c r="BQ287" s="8">
        <v>43466</v>
      </c>
      <c r="BR287" s="7">
        <v>6.0000000000000001E-3</v>
      </c>
      <c r="BS287" s="8">
        <v>43466</v>
      </c>
      <c r="BY287" s="7" t="s">
        <v>1131</v>
      </c>
      <c r="CL287" s="7">
        <v>2025</v>
      </c>
      <c r="CM287" s="7">
        <v>133.01</v>
      </c>
      <c r="CN287" s="7">
        <v>136.38</v>
      </c>
      <c r="CO287" s="7">
        <v>108.6</v>
      </c>
      <c r="CP287" s="7">
        <v>92.85</v>
      </c>
      <c r="CR287" s="7">
        <v>230.1</v>
      </c>
      <c r="CS287" s="8">
        <v>45772</v>
      </c>
      <c r="CT287" s="7" t="s">
        <v>1131</v>
      </c>
      <c r="CV287" s="7" t="s">
        <v>1158</v>
      </c>
      <c r="CW287" s="7" t="s">
        <v>1136</v>
      </c>
      <c r="CX287" s="7" t="s">
        <v>1131</v>
      </c>
      <c r="CY287" s="7" t="s">
        <v>1136</v>
      </c>
      <c r="CZ287" s="7" t="s">
        <v>1135</v>
      </c>
      <c r="DA287" s="7" t="s">
        <v>1134</v>
      </c>
      <c r="DB287" s="7" t="s">
        <v>1133</v>
      </c>
      <c r="DD287" s="7" t="s">
        <v>1132</v>
      </c>
      <c r="DJ287" s="7" t="s">
        <v>1130</v>
      </c>
      <c r="DK287" s="7" t="s">
        <v>1129</v>
      </c>
    </row>
    <row r="288" spans="1:115" x14ac:dyDescent="0.25">
      <c r="A288" s="7" t="s">
        <v>1149</v>
      </c>
      <c r="B288" s="7" t="s">
        <v>1447</v>
      </c>
      <c r="C288" s="7" t="s">
        <v>1041</v>
      </c>
      <c r="E288" s="7" t="s">
        <v>1446</v>
      </c>
      <c r="H288" s="7" t="s">
        <v>1145</v>
      </c>
      <c r="K288" s="7" t="s">
        <v>1144</v>
      </c>
      <c r="O288" s="8">
        <v>42156</v>
      </c>
      <c r="Y288" s="7" t="s">
        <v>1166</v>
      </c>
      <c r="AD288" s="7" t="s">
        <v>1131</v>
      </c>
      <c r="AE288" s="7" t="s">
        <v>1131</v>
      </c>
      <c r="AG288" s="7" t="s">
        <v>1131</v>
      </c>
      <c r="AH288" s="7" t="s">
        <v>1131</v>
      </c>
      <c r="AI288" s="7" t="s">
        <v>1131</v>
      </c>
      <c r="AJ288" s="7" t="s">
        <v>1136</v>
      </c>
      <c r="AP288" s="7" t="s">
        <v>1131</v>
      </c>
      <c r="AS288" s="7" t="s">
        <v>1142</v>
      </c>
      <c r="AT288" s="7" t="s">
        <v>1131</v>
      </c>
      <c r="AU288" s="7" t="s">
        <v>1141</v>
      </c>
      <c r="AW288" s="7" t="s">
        <v>1140</v>
      </c>
      <c r="AX288" s="7" t="s">
        <v>1215</v>
      </c>
      <c r="AY288" s="7" t="s">
        <v>1215</v>
      </c>
      <c r="AZ288" s="7" t="s">
        <v>1131</v>
      </c>
      <c r="BA288" s="7" t="s">
        <v>1131</v>
      </c>
      <c r="BC288" s="7" t="s">
        <v>1138</v>
      </c>
      <c r="BD288" s="7" t="s">
        <v>1195</v>
      </c>
      <c r="BE288" s="7" t="s">
        <v>1131</v>
      </c>
      <c r="BI288" s="7">
        <v>1</v>
      </c>
      <c r="BJ288" s="7">
        <v>1</v>
      </c>
      <c r="BK288" s="7" t="s">
        <v>1131</v>
      </c>
      <c r="BP288" s="7">
        <v>6.0000000000000001E-3</v>
      </c>
      <c r="BQ288" s="8">
        <v>43466</v>
      </c>
      <c r="BR288" s="7">
        <v>6.0000000000000001E-3</v>
      </c>
      <c r="BS288" s="8">
        <v>43466</v>
      </c>
      <c r="BY288" s="7" t="s">
        <v>1131</v>
      </c>
      <c r="CL288" s="7">
        <v>2025</v>
      </c>
      <c r="CM288" s="7">
        <v>169.42</v>
      </c>
      <c r="CN288" s="7">
        <v>144.69999999999999</v>
      </c>
      <c r="CO288" s="7">
        <v>77.17</v>
      </c>
      <c r="CP288" s="7">
        <v>116.49</v>
      </c>
      <c r="CR288" s="7">
        <v>244.7</v>
      </c>
      <c r="CS288" s="8">
        <v>45772</v>
      </c>
      <c r="CT288" s="7" t="s">
        <v>1131</v>
      </c>
      <c r="CV288" s="7" t="s">
        <v>1158</v>
      </c>
      <c r="CW288" s="7" t="s">
        <v>1136</v>
      </c>
      <c r="CX288" s="7" t="s">
        <v>1131</v>
      </c>
      <c r="CY288" s="7" t="s">
        <v>1136</v>
      </c>
      <c r="CZ288" s="7" t="s">
        <v>1135</v>
      </c>
      <c r="DA288" s="7" t="s">
        <v>1134</v>
      </c>
      <c r="DB288" s="7" t="s">
        <v>1133</v>
      </c>
      <c r="DD288" s="7" t="s">
        <v>1132</v>
      </c>
      <c r="DJ288" s="7" t="s">
        <v>1130</v>
      </c>
      <c r="DK288" s="7" t="s">
        <v>1129</v>
      </c>
    </row>
    <row r="289" spans="1:115" x14ac:dyDescent="0.25">
      <c r="A289" s="7" t="s">
        <v>1149</v>
      </c>
      <c r="B289" s="7" t="s">
        <v>1445</v>
      </c>
      <c r="C289" s="7" t="s">
        <v>1015</v>
      </c>
      <c r="E289" s="7" t="s">
        <v>1444</v>
      </c>
      <c r="H289" s="7" t="s">
        <v>1145</v>
      </c>
      <c r="K289" s="7" t="s">
        <v>1144</v>
      </c>
      <c r="O289" s="8">
        <v>42156</v>
      </c>
      <c r="Y289" s="7" t="s">
        <v>1166</v>
      </c>
      <c r="AD289" s="7" t="s">
        <v>1131</v>
      </c>
      <c r="AE289" s="7" t="s">
        <v>1131</v>
      </c>
      <c r="AG289" s="7" t="s">
        <v>1131</v>
      </c>
      <c r="AH289" s="7" t="s">
        <v>1131</v>
      </c>
      <c r="AI289" s="7" t="s">
        <v>1131</v>
      </c>
      <c r="AJ289" s="7" t="s">
        <v>1136</v>
      </c>
      <c r="AP289" s="7" t="s">
        <v>1131</v>
      </c>
      <c r="AS289" s="7" t="s">
        <v>1142</v>
      </c>
      <c r="AT289" s="7" t="s">
        <v>1131</v>
      </c>
      <c r="AU289" s="7" t="s">
        <v>1141</v>
      </c>
      <c r="AW289" s="7" t="s">
        <v>1140</v>
      </c>
      <c r="AX289" s="7" t="s">
        <v>1165</v>
      </c>
      <c r="AY289" s="7" t="s">
        <v>1165</v>
      </c>
      <c r="AZ289" s="7" t="s">
        <v>1131</v>
      </c>
      <c r="BA289" s="7" t="s">
        <v>1131</v>
      </c>
      <c r="BC289" s="7" t="s">
        <v>1138</v>
      </c>
      <c r="BD289" s="7" t="s">
        <v>1195</v>
      </c>
      <c r="BE289" s="7" t="s">
        <v>1131</v>
      </c>
      <c r="BI289" s="7">
        <v>1</v>
      </c>
      <c r="BJ289" s="7">
        <v>1</v>
      </c>
      <c r="BK289" s="7" t="s">
        <v>1131</v>
      </c>
      <c r="BP289" s="7">
        <v>6.0000000000000001E-3</v>
      </c>
      <c r="BQ289" s="8">
        <v>43466</v>
      </c>
      <c r="BR289" s="7">
        <v>6.0000000000000001E-3</v>
      </c>
      <c r="BS289" s="8">
        <v>43466</v>
      </c>
      <c r="BY289" s="7" t="s">
        <v>1131</v>
      </c>
      <c r="CL289" s="7">
        <v>2025</v>
      </c>
      <c r="CM289" s="7">
        <v>89.34</v>
      </c>
      <c r="CN289" s="7">
        <v>123.13</v>
      </c>
      <c r="CO289" s="7">
        <v>78.319999999999993</v>
      </c>
      <c r="CP289" s="7">
        <v>103.86</v>
      </c>
      <c r="CR289" s="7">
        <v>26.84</v>
      </c>
      <c r="CS289" s="8">
        <v>45772</v>
      </c>
      <c r="CT289" s="7" t="s">
        <v>1131</v>
      </c>
      <c r="CV289" s="7" t="s">
        <v>1158</v>
      </c>
      <c r="CW289" s="7" t="s">
        <v>1136</v>
      </c>
      <c r="CX289" s="7" t="s">
        <v>1131</v>
      </c>
      <c r="CY289" s="7" t="s">
        <v>1136</v>
      </c>
      <c r="CZ289" s="7" t="s">
        <v>1135</v>
      </c>
      <c r="DA289" s="7" t="s">
        <v>1134</v>
      </c>
      <c r="DB289" s="7" t="s">
        <v>1133</v>
      </c>
      <c r="DC289" s="7" t="s">
        <v>1131</v>
      </c>
      <c r="DD289" s="7" t="s">
        <v>1132</v>
      </c>
      <c r="DF289" s="7" t="s">
        <v>1131</v>
      </c>
      <c r="DJ289" s="7" t="s">
        <v>1130</v>
      </c>
      <c r="DK289" s="7" t="s">
        <v>1129</v>
      </c>
    </row>
    <row r="290" spans="1:115" x14ac:dyDescent="0.25">
      <c r="A290" s="7" t="s">
        <v>1149</v>
      </c>
      <c r="B290" s="7" t="s">
        <v>1443</v>
      </c>
      <c r="C290" s="7" t="s">
        <v>1442</v>
      </c>
      <c r="E290" s="7" t="s">
        <v>1441</v>
      </c>
      <c r="H290" s="7" t="s">
        <v>1145</v>
      </c>
      <c r="K290" s="7" t="s">
        <v>1144</v>
      </c>
      <c r="O290" s="8">
        <v>43132</v>
      </c>
      <c r="Y290" s="7" t="s">
        <v>1166</v>
      </c>
      <c r="AD290" s="7" t="s">
        <v>1131</v>
      </c>
      <c r="AE290" s="7" t="s">
        <v>1131</v>
      </c>
      <c r="AG290" s="7" t="s">
        <v>1131</v>
      </c>
      <c r="AH290" s="7" t="s">
        <v>1131</v>
      </c>
      <c r="AI290" s="7" t="s">
        <v>1131</v>
      </c>
      <c r="AJ290" s="7" t="s">
        <v>1136</v>
      </c>
      <c r="AP290" s="7" t="s">
        <v>1131</v>
      </c>
      <c r="AT290" s="7" t="s">
        <v>1131</v>
      </c>
      <c r="AU290" s="7" t="s">
        <v>1141</v>
      </c>
      <c r="AW290" s="7" t="s">
        <v>1140</v>
      </c>
      <c r="AX290" s="7" t="s">
        <v>1165</v>
      </c>
      <c r="AY290" s="7" t="s">
        <v>1165</v>
      </c>
      <c r="AZ290" s="7" t="s">
        <v>1131</v>
      </c>
      <c r="BA290" s="7" t="s">
        <v>1131</v>
      </c>
      <c r="BC290" s="7" t="s">
        <v>1138</v>
      </c>
      <c r="BE290" s="7" t="s">
        <v>1131</v>
      </c>
      <c r="BI290" s="7">
        <v>1</v>
      </c>
      <c r="BJ290" s="7">
        <v>1</v>
      </c>
      <c r="BK290" s="7" t="s">
        <v>1131</v>
      </c>
      <c r="BP290" s="7">
        <v>6.0000000000000001E-3</v>
      </c>
      <c r="BQ290" s="8">
        <v>43466</v>
      </c>
      <c r="BR290" s="7">
        <v>6.0000000000000001E-3</v>
      </c>
      <c r="BS290" s="8">
        <v>43466</v>
      </c>
      <c r="BY290" s="7" t="s">
        <v>1136</v>
      </c>
      <c r="BZ290" s="7" t="s">
        <v>1440</v>
      </c>
      <c r="CL290" s="7">
        <v>2025</v>
      </c>
      <c r="CM290" s="7">
        <v>77.430000000000007</v>
      </c>
      <c r="CN290" s="7">
        <v>144.41</v>
      </c>
      <c r="CO290" s="7">
        <v>57.16</v>
      </c>
      <c r="CP290" s="7">
        <v>91.88</v>
      </c>
      <c r="CR290" s="7">
        <v>82.1</v>
      </c>
      <c r="CS290" s="8">
        <v>45772</v>
      </c>
      <c r="CT290" s="7" t="s">
        <v>1131</v>
      </c>
      <c r="CV290" s="7" t="s">
        <v>1158</v>
      </c>
      <c r="CW290" s="7" t="s">
        <v>1136</v>
      </c>
      <c r="CX290" s="7" t="s">
        <v>1131</v>
      </c>
      <c r="CY290" s="7" t="s">
        <v>1131</v>
      </c>
      <c r="CZ290" s="7" t="s">
        <v>1135</v>
      </c>
      <c r="DA290" s="7" t="s">
        <v>1134</v>
      </c>
      <c r="DB290" s="7" t="s">
        <v>1133</v>
      </c>
      <c r="DD290" s="7" t="s">
        <v>1132</v>
      </c>
      <c r="DJ290" s="7" t="s">
        <v>1130</v>
      </c>
      <c r="DK290" s="7" t="s">
        <v>1129</v>
      </c>
    </row>
    <row r="291" spans="1:115" x14ac:dyDescent="0.25">
      <c r="A291" s="7" t="s">
        <v>1149</v>
      </c>
      <c r="B291" s="7" t="s">
        <v>1439</v>
      </c>
      <c r="C291" s="7" t="s">
        <v>1438</v>
      </c>
      <c r="E291" s="7" t="s">
        <v>1437</v>
      </c>
      <c r="H291" s="7" t="s">
        <v>1145</v>
      </c>
      <c r="K291" s="7" t="s">
        <v>1144</v>
      </c>
      <c r="O291" s="8">
        <v>42156</v>
      </c>
      <c r="R291" s="8">
        <v>44347</v>
      </c>
      <c r="S291" s="8">
        <v>44347</v>
      </c>
      <c r="T291" s="8">
        <v>44347</v>
      </c>
      <c r="W291" s="7" t="s">
        <v>1250</v>
      </c>
      <c r="Y291" s="7" t="s">
        <v>1166</v>
      </c>
      <c r="AD291" s="7" t="s">
        <v>1131</v>
      </c>
      <c r="AE291" s="7" t="s">
        <v>1131</v>
      </c>
      <c r="AG291" s="7" t="s">
        <v>1131</v>
      </c>
      <c r="AH291" s="7" t="s">
        <v>1131</v>
      </c>
      <c r="AI291" s="7" t="s">
        <v>1131</v>
      </c>
      <c r="AJ291" s="7" t="s">
        <v>1136</v>
      </c>
      <c r="AP291" s="7" t="s">
        <v>1131</v>
      </c>
      <c r="AS291" s="7" t="s">
        <v>1142</v>
      </c>
      <c r="AT291" s="7" t="s">
        <v>1131</v>
      </c>
      <c r="AU291" s="7" t="s">
        <v>1141</v>
      </c>
      <c r="AW291" s="7" t="s">
        <v>1140</v>
      </c>
      <c r="AX291" s="7" t="s">
        <v>1165</v>
      </c>
      <c r="AY291" s="7" t="s">
        <v>1165</v>
      </c>
      <c r="AZ291" s="7" t="s">
        <v>1131</v>
      </c>
      <c r="BA291" s="7" t="s">
        <v>1131</v>
      </c>
      <c r="BC291" s="7" t="s">
        <v>1138</v>
      </c>
      <c r="BD291" s="7" t="s">
        <v>1198</v>
      </c>
      <c r="BE291" s="7" t="s">
        <v>1131</v>
      </c>
      <c r="BI291" s="7">
        <v>1</v>
      </c>
      <c r="BJ291" s="7">
        <v>1</v>
      </c>
      <c r="BK291" s="7" t="s">
        <v>1131</v>
      </c>
      <c r="BP291" s="7">
        <v>6.0000000000000001E-3</v>
      </c>
      <c r="BQ291" s="8">
        <v>43466</v>
      </c>
      <c r="BR291" s="7">
        <v>6.0000000000000001E-3</v>
      </c>
      <c r="BS291" s="8">
        <v>43466</v>
      </c>
      <c r="BY291" s="7" t="s">
        <v>1131</v>
      </c>
      <c r="CL291" s="7">
        <v>2025</v>
      </c>
      <c r="CM291" s="7">
        <v>51.34</v>
      </c>
      <c r="CN291" s="7">
        <v>97.87</v>
      </c>
      <c r="CO291" s="7">
        <v>87.37</v>
      </c>
      <c r="CP291" s="7">
        <v>90.28</v>
      </c>
      <c r="CR291" s="7">
        <v>4.6420000000000003</v>
      </c>
      <c r="CS291" s="8">
        <v>45772</v>
      </c>
      <c r="CT291" s="7" t="s">
        <v>1131</v>
      </c>
      <c r="CV291" s="7" t="s">
        <v>1158</v>
      </c>
      <c r="CW291" s="7" t="s">
        <v>1136</v>
      </c>
      <c r="CX291" s="7" t="s">
        <v>1131</v>
      </c>
      <c r="CY291" s="7" t="s">
        <v>1136</v>
      </c>
      <c r="CZ291" s="7" t="s">
        <v>1135</v>
      </c>
      <c r="DA291" s="7" t="s">
        <v>1134</v>
      </c>
      <c r="DB291" s="7" t="s">
        <v>1133</v>
      </c>
      <c r="DD291" s="7" t="s">
        <v>1132</v>
      </c>
      <c r="DJ291" s="7" t="s">
        <v>1130</v>
      </c>
      <c r="DK291" s="7" t="s">
        <v>1129</v>
      </c>
    </row>
    <row r="292" spans="1:115" x14ac:dyDescent="0.25">
      <c r="A292" s="7" t="s">
        <v>1149</v>
      </c>
      <c r="B292" s="7" t="s">
        <v>1436</v>
      </c>
      <c r="C292" s="7" t="s">
        <v>1435</v>
      </c>
      <c r="E292" s="7" t="s">
        <v>1434</v>
      </c>
      <c r="H292" s="7" t="s">
        <v>1145</v>
      </c>
      <c r="K292" s="7" t="s">
        <v>1144</v>
      </c>
      <c r="O292" s="8">
        <v>44103</v>
      </c>
      <c r="R292" s="8">
        <v>44104</v>
      </c>
      <c r="S292" s="8">
        <v>44104</v>
      </c>
      <c r="T292" s="8">
        <v>44104</v>
      </c>
      <c r="W292" s="7" t="s">
        <v>1433</v>
      </c>
      <c r="Y292" s="7" t="s">
        <v>1166</v>
      </c>
      <c r="AD292" s="7" t="s">
        <v>1131</v>
      </c>
      <c r="AE292" s="7" t="s">
        <v>1131</v>
      </c>
      <c r="AG292" s="7" t="s">
        <v>1131</v>
      </c>
      <c r="AH292" s="7" t="s">
        <v>1131</v>
      </c>
      <c r="AI292" s="7" t="s">
        <v>1131</v>
      </c>
      <c r="AJ292" s="7" t="s">
        <v>1136</v>
      </c>
      <c r="AP292" s="7" t="s">
        <v>1131</v>
      </c>
      <c r="AS292" s="7" t="s">
        <v>1142</v>
      </c>
      <c r="AT292" s="7" t="s">
        <v>1131</v>
      </c>
      <c r="AU292" s="7" t="s">
        <v>1141</v>
      </c>
      <c r="AW292" s="7" t="s">
        <v>1140</v>
      </c>
      <c r="AX292" s="7" t="s">
        <v>1215</v>
      </c>
      <c r="AY292" s="7" t="s">
        <v>1215</v>
      </c>
      <c r="AZ292" s="7" t="s">
        <v>1131</v>
      </c>
      <c r="BA292" s="7" t="s">
        <v>1131</v>
      </c>
      <c r="BC292" s="7" t="s">
        <v>1138</v>
      </c>
      <c r="BD292" s="7" t="s">
        <v>1198</v>
      </c>
      <c r="BE292" s="7" t="s">
        <v>1131</v>
      </c>
      <c r="BK292" s="7" t="s">
        <v>1131</v>
      </c>
      <c r="BP292" s="7">
        <v>6.0000000000000001E-3</v>
      </c>
      <c r="BQ292" s="8">
        <v>43466</v>
      </c>
      <c r="BR292" s="7">
        <v>6.0000000000000001E-3</v>
      </c>
      <c r="BS292" s="8">
        <v>43466</v>
      </c>
      <c r="BY292" s="7" t="s">
        <v>1131</v>
      </c>
      <c r="CL292" s="7">
        <v>2025</v>
      </c>
      <c r="CM292" s="7">
        <v>419.83</v>
      </c>
      <c r="CN292" s="7">
        <v>68.260000000000005</v>
      </c>
      <c r="CO292" s="7">
        <v>78.17</v>
      </c>
      <c r="CP292" s="7">
        <v>74.97</v>
      </c>
      <c r="CR292" s="7">
        <v>67.92</v>
      </c>
      <c r="CS292" s="8">
        <v>45772</v>
      </c>
      <c r="CT292" s="7" t="s">
        <v>1131</v>
      </c>
      <c r="CW292" s="7" t="s">
        <v>1131</v>
      </c>
      <c r="CX292" s="7" t="s">
        <v>1131</v>
      </c>
      <c r="CY292" s="7" t="s">
        <v>1136</v>
      </c>
      <c r="CZ292" s="7" t="s">
        <v>1135</v>
      </c>
      <c r="DA292" s="7" t="s">
        <v>1134</v>
      </c>
      <c r="DB292" s="7" t="s">
        <v>1133</v>
      </c>
      <c r="DD292" s="7" t="s">
        <v>1132</v>
      </c>
      <c r="DJ292" s="7" t="s">
        <v>1130</v>
      </c>
      <c r="DK292" s="7" t="s">
        <v>1129</v>
      </c>
    </row>
    <row r="293" spans="1:115" x14ac:dyDescent="0.25">
      <c r="A293" s="7" t="s">
        <v>1149</v>
      </c>
      <c r="B293" s="7" t="s">
        <v>1432</v>
      </c>
      <c r="C293" s="7" t="s">
        <v>1431</v>
      </c>
      <c r="E293" s="7" t="s">
        <v>1430</v>
      </c>
      <c r="H293" s="7" t="s">
        <v>1145</v>
      </c>
      <c r="K293" s="7" t="s">
        <v>1144</v>
      </c>
      <c r="O293" s="8">
        <v>44635</v>
      </c>
      <c r="Y293" s="7" t="s">
        <v>1296</v>
      </c>
      <c r="AD293" s="7" t="s">
        <v>1131</v>
      </c>
      <c r="AE293" s="7" t="s">
        <v>1131</v>
      </c>
      <c r="AG293" s="7" t="s">
        <v>1131</v>
      </c>
      <c r="AH293" s="7" t="s">
        <v>1131</v>
      </c>
      <c r="AI293" s="7" t="s">
        <v>1131</v>
      </c>
      <c r="AJ293" s="7" t="s">
        <v>1136</v>
      </c>
      <c r="AP293" s="7" t="s">
        <v>1131</v>
      </c>
      <c r="AS293" s="7" t="s">
        <v>1142</v>
      </c>
      <c r="AT293" s="7" t="s">
        <v>1131</v>
      </c>
      <c r="AU293" s="7" t="s">
        <v>1141</v>
      </c>
      <c r="AW293" s="7" t="s">
        <v>1140</v>
      </c>
      <c r="AX293" s="7" t="s">
        <v>1295</v>
      </c>
      <c r="AY293" s="7" t="s">
        <v>1295</v>
      </c>
      <c r="AZ293" s="7" t="s">
        <v>1131</v>
      </c>
      <c r="BA293" s="7" t="s">
        <v>1131</v>
      </c>
      <c r="BC293" s="7" t="s">
        <v>1138</v>
      </c>
      <c r="BE293" s="7" t="s">
        <v>1131</v>
      </c>
      <c r="BI293" s="7">
        <v>1</v>
      </c>
      <c r="BJ293" s="7">
        <v>1</v>
      </c>
      <c r="BK293" s="7" t="s">
        <v>1131</v>
      </c>
      <c r="BP293" s="7">
        <v>6.0000000000000001E-3</v>
      </c>
      <c r="BQ293" s="8">
        <v>43466</v>
      </c>
      <c r="BR293" s="7">
        <v>6.0000000000000001E-3</v>
      </c>
      <c r="BS293" s="8">
        <v>43466</v>
      </c>
      <c r="BY293" s="7" t="s">
        <v>1131</v>
      </c>
      <c r="CL293" s="7">
        <v>2025</v>
      </c>
      <c r="CM293" s="7">
        <v>77.38</v>
      </c>
      <c r="CN293" s="7">
        <v>131.28</v>
      </c>
      <c r="CO293" s="7">
        <v>58.31</v>
      </c>
      <c r="CR293" s="7">
        <v>218.13</v>
      </c>
      <c r="CS293" s="8">
        <v>45772</v>
      </c>
      <c r="CT293" s="7" t="s">
        <v>1131</v>
      </c>
      <c r="CW293" s="7" t="s">
        <v>1136</v>
      </c>
      <c r="CX293" s="7" t="s">
        <v>1131</v>
      </c>
      <c r="CY293" s="7" t="s">
        <v>1131</v>
      </c>
      <c r="CZ293" s="7" t="s">
        <v>1135</v>
      </c>
      <c r="DA293" s="7" t="s">
        <v>1134</v>
      </c>
      <c r="DB293" s="7" t="s">
        <v>1133</v>
      </c>
      <c r="DD293" s="7" t="s">
        <v>1132</v>
      </c>
      <c r="DJ293" s="7" t="s">
        <v>1130</v>
      </c>
      <c r="DK293" s="7" t="s">
        <v>1129</v>
      </c>
    </row>
    <row r="294" spans="1:115" x14ac:dyDescent="0.25">
      <c r="A294" s="7" t="s">
        <v>1149</v>
      </c>
      <c r="B294" s="7" t="s">
        <v>1429</v>
      </c>
      <c r="C294" s="7" t="s">
        <v>1428</v>
      </c>
      <c r="E294" s="7" t="s">
        <v>1427</v>
      </c>
      <c r="H294" s="7" t="s">
        <v>1145</v>
      </c>
      <c r="K294" s="7" t="s">
        <v>1144</v>
      </c>
      <c r="O294" s="8">
        <v>45323</v>
      </c>
      <c r="Y294" s="7" t="s">
        <v>1143</v>
      </c>
      <c r="AD294" s="7" t="s">
        <v>1131</v>
      </c>
      <c r="AE294" s="7" t="s">
        <v>1136</v>
      </c>
      <c r="AG294" s="7" t="s">
        <v>1131</v>
      </c>
      <c r="AH294" s="7" t="s">
        <v>1131</v>
      </c>
      <c r="AI294" s="7" t="s">
        <v>1131</v>
      </c>
      <c r="AJ294" s="7" t="s">
        <v>1136</v>
      </c>
      <c r="AP294" s="7" t="s">
        <v>1131</v>
      </c>
      <c r="AS294" s="7" t="s">
        <v>1142</v>
      </c>
      <c r="AT294" s="7" t="s">
        <v>1131</v>
      </c>
      <c r="AU294" s="7" t="s">
        <v>1141</v>
      </c>
      <c r="AW294" s="7" t="s">
        <v>1140</v>
      </c>
      <c r="AX294" s="7" t="s">
        <v>1139</v>
      </c>
      <c r="AY294" s="7" t="s">
        <v>1139</v>
      </c>
      <c r="AZ294" s="7" t="s">
        <v>1131</v>
      </c>
      <c r="BA294" s="7" t="s">
        <v>1131</v>
      </c>
      <c r="BC294" s="7" t="s">
        <v>1138</v>
      </c>
      <c r="BE294" s="7" t="s">
        <v>1131</v>
      </c>
      <c r="BI294" s="7">
        <v>1</v>
      </c>
      <c r="BJ294" s="7">
        <v>1</v>
      </c>
      <c r="BK294" s="7" t="s">
        <v>1131</v>
      </c>
      <c r="BP294" s="7">
        <v>6.0000000000000001E-3</v>
      </c>
      <c r="BQ294" s="8">
        <v>43466</v>
      </c>
      <c r="BR294" s="7">
        <v>6.0000000000000001E-3</v>
      </c>
      <c r="BS294" s="8">
        <v>43466</v>
      </c>
      <c r="BY294" s="7" t="s">
        <v>1136</v>
      </c>
      <c r="BZ294" s="7" t="s">
        <v>1426</v>
      </c>
      <c r="CL294" s="7">
        <v>2025</v>
      </c>
      <c r="CR294" s="7">
        <v>30.4</v>
      </c>
      <c r="CS294" s="8">
        <v>45772</v>
      </c>
      <c r="CT294" s="7" t="s">
        <v>1131</v>
      </c>
      <c r="CW294" s="7" t="s">
        <v>1136</v>
      </c>
      <c r="CX294" s="7" t="s">
        <v>1131</v>
      </c>
      <c r="CY294" s="7" t="s">
        <v>1131</v>
      </c>
      <c r="CZ294" s="7" t="s">
        <v>1135</v>
      </c>
      <c r="DA294" s="7" t="s">
        <v>1134</v>
      </c>
      <c r="DB294" s="7" t="s">
        <v>1327</v>
      </c>
      <c r="DC294" s="7" t="s">
        <v>1131</v>
      </c>
      <c r="DF294" s="7" t="s">
        <v>1136</v>
      </c>
      <c r="DJ294" s="7" t="s">
        <v>1130</v>
      </c>
      <c r="DK294" s="7" t="s">
        <v>1129</v>
      </c>
    </row>
    <row r="295" spans="1:115" x14ac:dyDescent="0.25">
      <c r="A295" s="7" t="s">
        <v>1149</v>
      </c>
      <c r="B295" s="7" t="s">
        <v>1425</v>
      </c>
      <c r="C295" s="7" t="s">
        <v>1424</v>
      </c>
      <c r="E295" s="7" t="s">
        <v>1423</v>
      </c>
      <c r="H295" s="7" t="s">
        <v>1145</v>
      </c>
      <c r="K295" s="7" t="s">
        <v>1144</v>
      </c>
      <c r="O295" s="8">
        <v>43132</v>
      </c>
      <c r="Y295" s="7" t="s">
        <v>1166</v>
      </c>
      <c r="AD295" s="7" t="s">
        <v>1131</v>
      </c>
      <c r="AE295" s="7" t="s">
        <v>1131</v>
      </c>
      <c r="AG295" s="7" t="s">
        <v>1131</v>
      </c>
      <c r="AH295" s="7" t="s">
        <v>1131</v>
      </c>
      <c r="AI295" s="7" t="s">
        <v>1131</v>
      </c>
      <c r="AJ295" s="7" t="s">
        <v>1136</v>
      </c>
      <c r="AP295" s="7" t="s">
        <v>1131</v>
      </c>
      <c r="AT295" s="7" t="s">
        <v>1131</v>
      </c>
      <c r="AU295" s="7" t="s">
        <v>1141</v>
      </c>
      <c r="AW295" s="7" t="s">
        <v>1140</v>
      </c>
      <c r="AX295" s="7" t="s">
        <v>1165</v>
      </c>
      <c r="AY295" s="7" t="s">
        <v>1165</v>
      </c>
      <c r="AZ295" s="7" t="s">
        <v>1131</v>
      </c>
      <c r="BA295" s="7" t="s">
        <v>1131</v>
      </c>
      <c r="BC295" s="7" t="s">
        <v>1138</v>
      </c>
      <c r="BE295" s="7" t="s">
        <v>1131</v>
      </c>
      <c r="BI295" s="7">
        <v>1</v>
      </c>
      <c r="BJ295" s="7">
        <v>1</v>
      </c>
      <c r="BK295" s="7" t="s">
        <v>1131</v>
      </c>
      <c r="BP295" s="7">
        <v>6.0000000000000001E-3</v>
      </c>
      <c r="BQ295" s="8">
        <v>43466</v>
      </c>
      <c r="BR295" s="7">
        <v>6.0000000000000001E-3</v>
      </c>
      <c r="BS295" s="8">
        <v>43466</v>
      </c>
      <c r="BY295" s="7" t="s">
        <v>1136</v>
      </c>
      <c r="BZ295" s="7" t="s">
        <v>1422</v>
      </c>
      <c r="CL295" s="7">
        <v>2025</v>
      </c>
      <c r="CM295" s="7">
        <v>86.45</v>
      </c>
      <c r="CN295" s="7">
        <v>140.09</v>
      </c>
      <c r="CO295" s="7">
        <v>89.65</v>
      </c>
      <c r="CP295" s="7">
        <v>119.14</v>
      </c>
      <c r="CR295" s="7">
        <v>171.4</v>
      </c>
      <c r="CS295" s="8">
        <v>45772</v>
      </c>
      <c r="CT295" s="7" t="s">
        <v>1131</v>
      </c>
      <c r="CV295" s="7" t="s">
        <v>1158</v>
      </c>
      <c r="CW295" s="7" t="s">
        <v>1136</v>
      </c>
      <c r="CX295" s="7" t="s">
        <v>1131</v>
      </c>
      <c r="CY295" s="7" t="s">
        <v>1131</v>
      </c>
      <c r="CZ295" s="7" t="s">
        <v>1135</v>
      </c>
      <c r="DA295" s="7" t="s">
        <v>1134</v>
      </c>
      <c r="DB295" s="7" t="s">
        <v>1133</v>
      </c>
      <c r="DD295" s="7" t="s">
        <v>1132</v>
      </c>
      <c r="DJ295" s="7" t="s">
        <v>1130</v>
      </c>
      <c r="DK295" s="7" t="s">
        <v>1129</v>
      </c>
    </row>
    <row r="296" spans="1:115" x14ac:dyDescent="0.25">
      <c r="A296" s="7" t="s">
        <v>1149</v>
      </c>
      <c r="B296" s="7" t="s">
        <v>1421</v>
      </c>
      <c r="C296" s="7" t="s">
        <v>1420</v>
      </c>
      <c r="E296" s="7" t="s">
        <v>1419</v>
      </c>
      <c r="H296" s="7" t="s">
        <v>1145</v>
      </c>
      <c r="K296" s="7" t="s">
        <v>1144</v>
      </c>
      <c r="O296" s="8">
        <v>42979</v>
      </c>
      <c r="Y296" s="7" t="s">
        <v>1166</v>
      </c>
      <c r="AD296" s="7" t="s">
        <v>1131</v>
      </c>
      <c r="AE296" s="7" t="s">
        <v>1131</v>
      </c>
      <c r="AG296" s="7" t="s">
        <v>1131</v>
      </c>
      <c r="AH296" s="7" t="s">
        <v>1131</v>
      </c>
      <c r="AI296" s="7" t="s">
        <v>1131</v>
      </c>
      <c r="AJ296" s="7" t="s">
        <v>1136</v>
      </c>
      <c r="AP296" s="7" t="s">
        <v>1131</v>
      </c>
      <c r="AS296" s="7" t="s">
        <v>1142</v>
      </c>
      <c r="AT296" s="7" t="s">
        <v>1131</v>
      </c>
      <c r="AU296" s="7" t="s">
        <v>1141</v>
      </c>
      <c r="AW296" s="7" t="s">
        <v>1140</v>
      </c>
      <c r="AX296" s="7" t="s">
        <v>1165</v>
      </c>
      <c r="AY296" s="7" t="s">
        <v>1165</v>
      </c>
      <c r="AZ296" s="7" t="s">
        <v>1131</v>
      </c>
      <c r="BA296" s="7" t="s">
        <v>1131</v>
      </c>
      <c r="BC296" s="7" t="s">
        <v>1138</v>
      </c>
      <c r="BE296" s="7" t="s">
        <v>1131</v>
      </c>
      <c r="BI296" s="7">
        <v>1</v>
      </c>
      <c r="BJ296" s="7">
        <v>1</v>
      </c>
      <c r="BK296" s="7" t="s">
        <v>1131</v>
      </c>
      <c r="BP296" s="7">
        <v>6.0000000000000001E-3</v>
      </c>
      <c r="BQ296" s="8">
        <v>43466</v>
      </c>
      <c r="BR296" s="7">
        <v>6.0000000000000001E-3</v>
      </c>
      <c r="BS296" s="8">
        <v>43466</v>
      </c>
      <c r="BY296" s="7" t="s">
        <v>1136</v>
      </c>
      <c r="BZ296" s="7" t="s">
        <v>1418</v>
      </c>
      <c r="CL296" s="7">
        <v>2025</v>
      </c>
      <c r="CM296" s="7">
        <v>106.15</v>
      </c>
      <c r="CN296" s="7">
        <v>116.17</v>
      </c>
      <c r="CO296" s="7">
        <v>107.22</v>
      </c>
      <c r="CP296" s="7">
        <v>127.57</v>
      </c>
      <c r="CR296" s="7">
        <v>40.659999999999997</v>
      </c>
      <c r="CS296" s="8">
        <v>45772</v>
      </c>
      <c r="CT296" s="7" t="s">
        <v>1131</v>
      </c>
      <c r="CV296" s="7" t="s">
        <v>1158</v>
      </c>
      <c r="CW296" s="7" t="s">
        <v>1136</v>
      </c>
      <c r="CX296" s="7" t="s">
        <v>1131</v>
      </c>
      <c r="CY296" s="7" t="s">
        <v>1131</v>
      </c>
      <c r="CZ296" s="7" t="s">
        <v>1135</v>
      </c>
      <c r="DA296" s="7" t="s">
        <v>1134</v>
      </c>
      <c r="DB296" s="7" t="s">
        <v>1133</v>
      </c>
      <c r="DD296" s="7" t="s">
        <v>1132</v>
      </c>
      <c r="DJ296" s="7" t="s">
        <v>1130</v>
      </c>
      <c r="DK296" s="7" t="s">
        <v>1129</v>
      </c>
    </row>
    <row r="297" spans="1:115" x14ac:dyDescent="0.25">
      <c r="A297" s="7" t="s">
        <v>1149</v>
      </c>
      <c r="B297" s="7" t="s">
        <v>1417</v>
      </c>
      <c r="C297" s="7" t="s">
        <v>1022</v>
      </c>
      <c r="E297" s="7" t="s">
        <v>1416</v>
      </c>
      <c r="H297" s="7" t="s">
        <v>1145</v>
      </c>
      <c r="K297" s="7" t="s">
        <v>1144</v>
      </c>
      <c r="O297" s="8">
        <v>42156</v>
      </c>
      <c r="Y297" s="7" t="s">
        <v>1166</v>
      </c>
      <c r="AD297" s="7" t="s">
        <v>1131</v>
      </c>
      <c r="AE297" s="7" t="s">
        <v>1131</v>
      </c>
      <c r="AG297" s="7" t="s">
        <v>1131</v>
      </c>
      <c r="AH297" s="7" t="s">
        <v>1131</v>
      </c>
      <c r="AI297" s="7" t="s">
        <v>1131</v>
      </c>
      <c r="AJ297" s="7" t="s">
        <v>1136</v>
      </c>
      <c r="AP297" s="7" t="s">
        <v>1131</v>
      </c>
      <c r="AS297" s="7" t="s">
        <v>1142</v>
      </c>
      <c r="AT297" s="7" t="s">
        <v>1131</v>
      </c>
      <c r="AU297" s="7" t="s">
        <v>1141</v>
      </c>
      <c r="AW297" s="7" t="s">
        <v>1140</v>
      </c>
      <c r="AX297" s="7" t="s">
        <v>1165</v>
      </c>
      <c r="AY297" s="7" t="s">
        <v>1165</v>
      </c>
      <c r="AZ297" s="7" t="s">
        <v>1131</v>
      </c>
      <c r="BA297" s="7" t="s">
        <v>1131</v>
      </c>
      <c r="BC297" s="7" t="s">
        <v>1138</v>
      </c>
      <c r="BD297" s="7" t="s">
        <v>1195</v>
      </c>
      <c r="BE297" s="7" t="s">
        <v>1131</v>
      </c>
      <c r="BI297" s="7">
        <v>1</v>
      </c>
      <c r="BJ297" s="7">
        <v>1</v>
      </c>
      <c r="BK297" s="7" t="s">
        <v>1131</v>
      </c>
      <c r="BP297" s="7">
        <v>6.0000000000000001E-3</v>
      </c>
      <c r="BQ297" s="8">
        <v>43466</v>
      </c>
      <c r="BR297" s="7">
        <v>6.0000000000000001E-3</v>
      </c>
      <c r="BS297" s="8">
        <v>43466</v>
      </c>
      <c r="BY297" s="7" t="s">
        <v>1131</v>
      </c>
      <c r="CL297" s="7">
        <v>2025</v>
      </c>
      <c r="CM297" s="7">
        <v>53.66</v>
      </c>
      <c r="CN297" s="7">
        <v>137.12</v>
      </c>
      <c r="CO297" s="7">
        <v>76.09</v>
      </c>
      <c r="CP297" s="7">
        <v>143.22999999999999</v>
      </c>
      <c r="CR297" s="7">
        <v>20.414999999999999</v>
      </c>
      <c r="CS297" s="8">
        <v>45772</v>
      </c>
      <c r="CT297" s="7" t="s">
        <v>1131</v>
      </c>
      <c r="CV297" s="7" t="s">
        <v>1158</v>
      </c>
      <c r="CW297" s="7" t="s">
        <v>1136</v>
      </c>
      <c r="CX297" s="7" t="s">
        <v>1131</v>
      </c>
      <c r="CY297" s="7" t="s">
        <v>1136</v>
      </c>
      <c r="CZ297" s="7" t="s">
        <v>1135</v>
      </c>
      <c r="DA297" s="7" t="s">
        <v>1134</v>
      </c>
      <c r="DB297" s="7" t="s">
        <v>1133</v>
      </c>
      <c r="DD297" s="7" t="s">
        <v>1132</v>
      </c>
      <c r="DJ297" s="7" t="s">
        <v>1130</v>
      </c>
      <c r="DK297" s="7" t="s">
        <v>1129</v>
      </c>
    </row>
    <row r="298" spans="1:115" x14ac:dyDescent="0.25">
      <c r="A298" s="7" t="s">
        <v>1149</v>
      </c>
      <c r="B298" s="7" t="s">
        <v>1415</v>
      </c>
      <c r="C298" s="7" t="s">
        <v>1414</v>
      </c>
      <c r="E298" s="7" t="s">
        <v>1413</v>
      </c>
      <c r="H298" s="7" t="s">
        <v>1145</v>
      </c>
      <c r="K298" s="7" t="s">
        <v>1144</v>
      </c>
      <c r="O298" s="8">
        <v>45537</v>
      </c>
      <c r="Y298" s="7" t="s">
        <v>1296</v>
      </c>
      <c r="AD298" s="7" t="s">
        <v>1131</v>
      </c>
      <c r="AE298" s="7" t="s">
        <v>1131</v>
      </c>
      <c r="AG298" s="7" t="s">
        <v>1131</v>
      </c>
      <c r="AH298" s="7" t="s">
        <v>1131</v>
      </c>
      <c r="AI298" s="7" t="s">
        <v>1131</v>
      </c>
      <c r="AJ298" s="7" t="s">
        <v>1136</v>
      </c>
      <c r="AP298" s="7" t="s">
        <v>1131</v>
      </c>
      <c r="AT298" s="7" t="s">
        <v>1131</v>
      </c>
      <c r="AU298" s="7" t="s">
        <v>1141</v>
      </c>
      <c r="AW298" s="7" t="s">
        <v>1140</v>
      </c>
      <c r="AX298" s="7" t="s">
        <v>1295</v>
      </c>
      <c r="AY298" s="7" t="s">
        <v>1295</v>
      </c>
      <c r="AZ298" s="7" t="s">
        <v>1131</v>
      </c>
      <c r="BA298" s="7" t="s">
        <v>1131</v>
      </c>
      <c r="BC298" s="7" t="s">
        <v>1138</v>
      </c>
      <c r="BD298" s="7" t="s">
        <v>1412</v>
      </c>
      <c r="BE298" s="7" t="s">
        <v>1131</v>
      </c>
      <c r="BI298" s="7">
        <v>1</v>
      </c>
      <c r="BJ298" s="7">
        <v>1</v>
      </c>
      <c r="BK298" s="7" t="s">
        <v>1131</v>
      </c>
      <c r="BP298" s="7">
        <v>6.0000000000000001E-3</v>
      </c>
      <c r="BQ298" s="8">
        <v>43466</v>
      </c>
      <c r="BR298" s="7">
        <v>6.0000000000000001E-3</v>
      </c>
      <c r="BS298" s="8">
        <v>43709</v>
      </c>
      <c r="BY298" s="7" t="s">
        <v>1131</v>
      </c>
      <c r="CL298" s="7">
        <v>2025</v>
      </c>
      <c r="CR298" s="7">
        <v>153.69999999999999</v>
      </c>
      <c r="CS298" s="8">
        <v>45772</v>
      </c>
      <c r="CT298" s="7" t="s">
        <v>1131</v>
      </c>
      <c r="CW298" s="7" t="s">
        <v>1136</v>
      </c>
      <c r="CX298" s="7" t="s">
        <v>1131</v>
      </c>
      <c r="CY298" s="7" t="s">
        <v>1136</v>
      </c>
      <c r="DA298" s="7" t="s">
        <v>1134</v>
      </c>
      <c r="DB298" s="7" t="s">
        <v>1133</v>
      </c>
      <c r="DC298" s="7" t="s">
        <v>1136</v>
      </c>
      <c r="DF298" s="7" t="s">
        <v>1136</v>
      </c>
      <c r="DJ298" s="7" t="s">
        <v>1130</v>
      </c>
      <c r="DK298" s="7" t="s">
        <v>1129</v>
      </c>
    </row>
    <row r="299" spans="1:115" x14ac:dyDescent="0.25">
      <c r="A299" s="7" t="s">
        <v>1149</v>
      </c>
      <c r="B299" s="7" t="s">
        <v>1411</v>
      </c>
      <c r="C299" s="7" t="s">
        <v>1036</v>
      </c>
      <c r="E299" s="7" t="s">
        <v>1410</v>
      </c>
      <c r="H299" s="7" t="s">
        <v>1145</v>
      </c>
      <c r="K299" s="7" t="s">
        <v>1144</v>
      </c>
      <c r="O299" s="8">
        <v>42156</v>
      </c>
      <c r="Y299" s="7" t="s">
        <v>1166</v>
      </c>
      <c r="AD299" s="7" t="s">
        <v>1131</v>
      </c>
      <c r="AE299" s="7" t="s">
        <v>1131</v>
      </c>
      <c r="AG299" s="7" t="s">
        <v>1131</v>
      </c>
      <c r="AH299" s="7" t="s">
        <v>1131</v>
      </c>
      <c r="AI299" s="7" t="s">
        <v>1131</v>
      </c>
      <c r="AJ299" s="7" t="s">
        <v>1136</v>
      </c>
      <c r="AP299" s="7" t="s">
        <v>1131</v>
      </c>
      <c r="AS299" s="7" t="s">
        <v>1142</v>
      </c>
      <c r="AT299" s="7" t="s">
        <v>1131</v>
      </c>
      <c r="AU299" s="7" t="s">
        <v>1141</v>
      </c>
      <c r="AW299" s="7" t="s">
        <v>1140</v>
      </c>
      <c r="AX299" s="7" t="s">
        <v>1165</v>
      </c>
      <c r="AY299" s="7" t="s">
        <v>1165</v>
      </c>
      <c r="AZ299" s="7" t="s">
        <v>1131</v>
      </c>
      <c r="BA299" s="7" t="s">
        <v>1131</v>
      </c>
      <c r="BC299" s="7" t="s">
        <v>1138</v>
      </c>
      <c r="BD299" s="7" t="s">
        <v>1195</v>
      </c>
      <c r="BE299" s="7" t="s">
        <v>1131</v>
      </c>
      <c r="BI299" s="7">
        <v>1</v>
      </c>
      <c r="BJ299" s="7">
        <v>1</v>
      </c>
      <c r="BK299" s="7" t="s">
        <v>1131</v>
      </c>
      <c r="BP299" s="7">
        <v>6.0000000000000001E-3</v>
      </c>
      <c r="BQ299" s="8">
        <v>43466</v>
      </c>
      <c r="BR299" s="7">
        <v>6.0000000000000001E-3</v>
      </c>
      <c r="BS299" s="8">
        <v>43466</v>
      </c>
      <c r="BY299" s="7" t="s">
        <v>1131</v>
      </c>
      <c r="CL299" s="7">
        <v>2025</v>
      </c>
      <c r="CM299" s="7">
        <v>128.56</v>
      </c>
      <c r="CN299" s="7">
        <v>146.02000000000001</v>
      </c>
      <c r="CO299" s="7">
        <v>73.78</v>
      </c>
      <c r="CP299" s="7">
        <v>164.99</v>
      </c>
      <c r="CR299" s="7">
        <v>94.5</v>
      </c>
      <c r="CS299" s="8">
        <v>45772</v>
      </c>
      <c r="CT299" s="7" t="s">
        <v>1131</v>
      </c>
      <c r="CV299" s="7" t="s">
        <v>1158</v>
      </c>
      <c r="CW299" s="7" t="s">
        <v>1136</v>
      </c>
      <c r="CX299" s="7" t="s">
        <v>1131</v>
      </c>
      <c r="CY299" s="7" t="s">
        <v>1136</v>
      </c>
      <c r="CZ299" s="7" t="s">
        <v>1135</v>
      </c>
      <c r="DA299" s="7" t="s">
        <v>1134</v>
      </c>
      <c r="DB299" s="7" t="s">
        <v>1133</v>
      </c>
      <c r="DD299" s="7" t="s">
        <v>1132</v>
      </c>
      <c r="DJ299" s="7" t="s">
        <v>1130</v>
      </c>
      <c r="DK299" s="7" t="s">
        <v>1129</v>
      </c>
    </row>
    <row r="300" spans="1:115" x14ac:dyDescent="0.25">
      <c r="A300" s="7" t="s">
        <v>1149</v>
      </c>
      <c r="B300" s="7" t="s">
        <v>1409</v>
      </c>
      <c r="C300" s="7" t="s">
        <v>1098</v>
      </c>
      <c r="E300" s="7" t="s">
        <v>1408</v>
      </c>
      <c r="H300" s="7" t="s">
        <v>1145</v>
      </c>
      <c r="K300" s="7" t="s">
        <v>1144</v>
      </c>
      <c r="O300" s="8">
        <v>43755</v>
      </c>
      <c r="Y300" s="7" t="s">
        <v>1143</v>
      </c>
      <c r="AD300" s="7" t="s">
        <v>1131</v>
      </c>
      <c r="AE300" s="7" t="s">
        <v>1131</v>
      </c>
      <c r="AG300" s="7" t="s">
        <v>1131</v>
      </c>
      <c r="AH300" s="7" t="s">
        <v>1131</v>
      </c>
      <c r="AI300" s="7" t="s">
        <v>1131</v>
      </c>
      <c r="AJ300" s="7" t="s">
        <v>1136</v>
      </c>
      <c r="AP300" s="7" t="s">
        <v>1131</v>
      </c>
      <c r="AS300" s="7" t="s">
        <v>1142</v>
      </c>
      <c r="AT300" s="7" t="s">
        <v>1131</v>
      </c>
      <c r="AU300" s="7" t="s">
        <v>1141</v>
      </c>
      <c r="AW300" s="7" t="s">
        <v>1140</v>
      </c>
      <c r="AX300" s="7" t="s">
        <v>1139</v>
      </c>
      <c r="AY300" s="7" t="s">
        <v>1139</v>
      </c>
      <c r="AZ300" s="7" t="s">
        <v>1131</v>
      </c>
      <c r="BA300" s="7" t="s">
        <v>1131</v>
      </c>
      <c r="BC300" s="7" t="s">
        <v>1138</v>
      </c>
      <c r="BD300" s="7" t="s">
        <v>1407</v>
      </c>
      <c r="BE300" s="7" t="s">
        <v>1131</v>
      </c>
      <c r="BI300" s="7">
        <v>1</v>
      </c>
      <c r="BJ300" s="7">
        <v>1</v>
      </c>
      <c r="BK300" s="7" t="s">
        <v>1131</v>
      </c>
      <c r="BP300" s="7">
        <v>6.0000000000000001E-3</v>
      </c>
      <c r="BQ300" s="8">
        <v>43466</v>
      </c>
      <c r="BR300" s="7">
        <v>6.0000000000000001E-3</v>
      </c>
      <c r="BS300" s="8">
        <v>43466</v>
      </c>
      <c r="BY300" s="7" t="s">
        <v>1136</v>
      </c>
      <c r="BZ300" s="7" t="s">
        <v>1150</v>
      </c>
      <c r="CL300" s="7">
        <v>2025</v>
      </c>
      <c r="CM300" s="7">
        <v>135.13</v>
      </c>
      <c r="CN300" s="7">
        <v>191.57</v>
      </c>
      <c r="CO300" s="7">
        <v>52.17</v>
      </c>
      <c r="CP300" s="7">
        <v>114.2</v>
      </c>
      <c r="CR300" s="7">
        <v>235.84</v>
      </c>
      <c r="CS300" s="8">
        <v>45772</v>
      </c>
      <c r="CT300" s="7" t="s">
        <v>1131</v>
      </c>
      <c r="CW300" s="7" t="s">
        <v>1136</v>
      </c>
      <c r="CX300" s="7" t="s">
        <v>1131</v>
      </c>
      <c r="CY300" s="7" t="s">
        <v>1131</v>
      </c>
      <c r="CZ300" s="7" t="s">
        <v>1135</v>
      </c>
      <c r="DA300" s="7" t="s">
        <v>1134</v>
      </c>
      <c r="DB300" s="7" t="s">
        <v>1133</v>
      </c>
      <c r="DD300" s="7" t="s">
        <v>1132</v>
      </c>
      <c r="DJ300" s="7" t="s">
        <v>1130</v>
      </c>
      <c r="DK300" s="7" t="s">
        <v>1129</v>
      </c>
    </row>
    <row r="301" spans="1:115" x14ac:dyDescent="0.25">
      <c r="A301" s="7" t="s">
        <v>1149</v>
      </c>
      <c r="B301" s="7" t="s">
        <v>1406</v>
      </c>
      <c r="C301" s="7" t="s">
        <v>1405</v>
      </c>
      <c r="E301" s="7" t="s">
        <v>1404</v>
      </c>
      <c r="H301" s="7" t="s">
        <v>1145</v>
      </c>
      <c r="K301" s="7" t="s">
        <v>1144</v>
      </c>
      <c r="O301" s="8">
        <v>45211</v>
      </c>
      <c r="Y301" s="7" t="s">
        <v>1296</v>
      </c>
      <c r="AD301" s="7" t="s">
        <v>1131</v>
      </c>
      <c r="AE301" s="7" t="s">
        <v>1136</v>
      </c>
      <c r="AG301" s="7" t="s">
        <v>1131</v>
      </c>
      <c r="AH301" s="7" t="s">
        <v>1131</v>
      </c>
      <c r="AI301" s="7" t="s">
        <v>1131</v>
      </c>
      <c r="AJ301" s="7" t="s">
        <v>1136</v>
      </c>
      <c r="AP301" s="7" t="s">
        <v>1131</v>
      </c>
      <c r="AT301" s="7" t="s">
        <v>1131</v>
      </c>
      <c r="AU301" s="7" t="s">
        <v>1141</v>
      </c>
      <c r="AW301" s="7" t="s">
        <v>1140</v>
      </c>
      <c r="AX301" s="7" t="s">
        <v>1295</v>
      </c>
      <c r="AY301" s="7" t="s">
        <v>1295</v>
      </c>
      <c r="AZ301" s="7" t="s">
        <v>1131</v>
      </c>
      <c r="BA301" s="7" t="s">
        <v>1131</v>
      </c>
      <c r="BC301" s="7" t="s">
        <v>1138</v>
      </c>
      <c r="BE301" s="7" t="s">
        <v>1131</v>
      </c>
      <c r="BK301" s="7" t="s">
        <v>1131</v>
      </c>
      <c r="BY301" s="7" t="s">
        <v>1136</v>
      </c>
      <c r="BZ301" s="7" t="s">
        <v>1184</v>
      </c>
      <c r="CL301" s="7">
        <v>2025</v>
      </c>
      <c r="CM301" s="7">
        <v>134.84</v>
      </c>
      <c r="CR301" s="7">
        <v>37.14</v>
      </c>
      <c r="CS301" s="8">
        <v>45772</v>
      </c>
      <c r="CT301" s="7" t="s">
        <v>1131</v>
      </c>
      <c r="CW301" s="7" t="s">
        <v>1131</v>
      </c>
      <c r="CX301" s="7" t="s">
        <v>1131</v>
      </c>
      <c r="CY301" s="7" t="s">
        <v>1131</v>
      </c>
      <c r="CZ301" s="7" t="s">
        <v>1135</v>
      </c>
      <c r="DA301" s="7" t="s">
        <v>1134</v>
      </c>
      <c r="DB301" s="7" t="s">
        <v>1133</v>
      </c>
      <c r="DD301" s="7" t="s">
        <v>1132</v>
      </c>
      <c r="DJ301" s="7" t="s">
        <v>1130</v>
      </c>
      <c r="DK301" s="7" t="s">
        <v>1129</v>
      </c>
    </row>
    <row r="302" spans="1:115" x14ac:dyDescent="0.25">
      <c r="A302" s="7" t="s">
        <v>1149</v>
      </c>
      <c r="B302" s="7" t="s">
        <v>1403</v>
      </c>
      <c r="C302" s="7" t="s">
        <v>1049</v>
      </c>
      <c r="E302" s="7" t="s">
        <v>1402</v>
      </c>
      <c r="H302" s="7" t="s">
        <v>1145</v>
      </c>
      <c r="K302" s="7" t="s">
        <v>1144</v>
      </c>
      <c r="O302" s="8">
        <v>42156</v>
      </c>
      <c r="Y302" s="7" t="s">
        <v>1166</v>
      </c>
      <c r="AD302" s="7" t="s">
        <v>1131</v>
      </c>
      <c r="AE302" s="7" t="s">
        <v>1131</v>
      </c>
      <c r="AG302" s="7" t="s">
        <v>1131</v>
      </c>
      <c r="AH302" s="7" t="s">
        <v>1131</v>
      </c>
      <c r="AI302" s="7" t="s">
        <v>1131</v>
      </c>
      <c r="AJ302" s="7" t="s">
        <v>1136</v>
      </c>
      <c r="AP302" s="7" t="s">
        <v>1131</v>
      </c>
      <c r="AS302" s="7" t="s">
        <v>1142</v>
      </c>
      <c r="AT302" s="7" t="s">
        <v>1131</v>
      </c>
      <c r="AU302" s="7" t="s">
        <v>1141</v>
      </c>
      <c r="AW302" s="7" t="s">
        <v>1140</v>
      </c>
      <c r="AX302" s="7" t="s">
        <v>1165</v>
      </c>
      <c r="AY302" s="7" t="s">
        <v>1165</v>
      </c>
      <c r="AZ302" s="7" t="s">
        <v>1131</v>
      </c>
      <c r="BA302" s="7" t="s">
        <v>1131</v>
      </c>
      <c r="BC302" s="7" t="s">
        <v>1138</v>
      </c>
      <c r="BD302" s="7" t="s">
        <v>1195</v>
      </c>
      <c r="BE302" s="7" t="s">
        <v>1131</v>
      </c>
      <c r="BI302" s="7">
        <v>1</v>
      </c>
      <c r="BJ302" s="7">
        <v>1</v>
      </c>
      <c r="BK302" s="7" t="s">
        <v>1131</v>
      </c>
      <c r="BP302" s="7">
        <v>6.0000000000000001E-3</v>
      </c>
      <c r="BQ302" s="8">
        <v>43466</v>
      </c>
      <c r="BR302" s="7">
        <v>6.0000000000000001E-3</v>
      </c>
      <c r="BS302" s="8">
        <v>43466</v>
      </c>
      <c r="BY302" s="7" t="s">
        <v>1131</v>
      </c>
      <c r="CL302" s="7">
        <v>2025</v>
      </c>
      <c r="CM302" s="7">
        <v>104.43</v>
      </c>
      <c r="CN302" s="7">
        <v>99.91</v>
      </c>
      <c r="CO302" s="7">
        <v>101.42</v>
      </c>
      <c r="CP302" s="7">
        <v>112.55</v>
      </c>
      <c r="CR302" s="7">
        <v>92.36</v>
      </c>
      <c r="CS302" s="8">
        <v>45772</v>
      </c>
      <c r="CT302" s="7" t="s">
        <v>1131</v>
      </c>
      <c r="CV302" s="7" t="s">
        <v>1158</v>
      </c>
      <c r="CW302" s="7" t="s">
        <v>1136</v>
      </c>
      <c r="CX302" s="7" t="s">
        <v>1131</v>
      </c>
      <c r="CY302" s="7" t="s">
        <v>1136</v>
      </c>
      <c r="CZ302" s="7" t="s">
        <v>1135</v>
      </c>
      <c r="DA302" s="7" t="s">
        <v>1134</v>
      </c>
      <c r="DB302" s="7" t="s">
        <v>1133</v>
      </c>
      <c r="DD302" s="7" t="s">
        <v>1132</v>
      </c>
      <c r="DJ302" s="7" t="s">
        <v>1130</v>
      </c>
      <c r="DK302" s="7" t="s">
        <v>1129</v>
      </c>
    </row>
    <row r="303" spans="1:115" x14ac:dyDescent="0.25">
      <c r="A303" s="7" t="s">
        <v>1149</v>
      </c>
      <c r="B303" s="7" t="s">
        <v>1401</v>
      </c>
      <c r="C303" s="7" t="s">
        <v>1050</v>
      </c>
      <c r="E303" s="7" t="s">
        <v>1400</v>
      </c>
      <c r="H303" s="7" t="s">
        <v>1145</v>
      </c>
      <c r="K303" s="7" t="s">
        <v>1144</v>
      </c>
      <c r="O303" s="8">
        <v>43684</v>
      </c>
      <c r="Y303" s="7" t="s">
        <v>1166</v>
      </c>
      <c r="AD303" s="7" t="s">
        <v>1131</v>
      </c>
      <c r="AE303" s="7" t="s">
        <v>1131</v>
      </c>
      <c r="AG303" s="7" t="s">
        <v>1131</v>
      </c>
      <c r="AH303" s="7" t="s">
        <v>1131</v>
      </c>
      <c r="AI303" s="7" t="s">
        <v>1131</v>
      </c>
      <c r="AJ303" s="7" t="s">
        <v>1136</v>
      </c>
      <c r="AP303" s="7" t="s">
        <v>1131</v>
      </c>
      <c r="AT303" s="7" t="s">
        <v>1131</v>
      </c>
      <c r="AU303" s="7" t="s">
        <v>1141</v>
      </c>
      <c r="AW303" s="7" t="s">
        <v>1140</v>
      </c>
      <c r="AX303" s="7" t="s">
        <v>1165</v>
      </c>
      <c r="AY303" s="7" t="s">
        <v>1165</v>
      </c>
      <c r="AZ303" s="7" t="s">
        <v>1131</v>
      </c>
      <c r="BA303" s="7" t="s">
        <v>1131</v>
      </c>
      <c r="BC303" s="7" t="s">
        <v>1138</v>
      </c>
      <c r="BD303" s="7" t="s">
        <v>1399</v>
      </c>
      <c r="BE303" s="7" t="s">
        <v>1131</v>
      </c>
      <c r="BI303" s="7">
        <v>1</v>
      </c>
      <c r="BJ303" s="7">
        <v>1</v>
      </c>
      <c r="BK303" s="7" t="s">
        <v>1131</v>
      </c>
      <c r="BP303" s="7">
        <v>6.0000000000000001E-3</v>
      </c>
      <c r="BQ303" s="8">
        <v>43466</v>
      </c>
      <c r="BR303" s="7">
        <v>6.0000000000000001E-3</v>
      </c>
      <c r="BS303" s="8">
        <v>43466</v>
      </c>
      <c r="BY303" s="7" t="s">
        <v>1131</v>
      </c>
      <c r="CL303" s="7">
        <v>2025</v>
      </c>
      <c r="CM303" s="7">
        <v>78.790000000000006</v>
      </c>
      <c r="CN303" s="7">
        <v>79.17</v>
      </c>
      <c r="CO303" s="7">
        <v>62.71</v>
      </c>
      <c r="CP303" s="7">
        <v>165.66</v>
      </c>
      <c r="CR303" s="7">
        <v>201.2</v>
      </c>
      <c r="CS303" s="8">
        <v>45772</v>
      </c>
      <c r="CT303" s="7" t="s">
        <v>1131</v>
      </c>
      <c r="CW303" s="7" t="s">
        <v>1136</v>
      </c>
      <c r="CX303" s="7" t="s">
        <v>1131</v>
      </c>
      <c r="CY303" s="7" t="s">
        <v>1136</v>
      </c>
      <c r="CZ303" s="7" t="s">
        <v>1135</v>
      </c>
      <c r="DA303" s="7" t="s">
        <v>1134</v>
      </c>
      <c r="DB303" s="7" t="s">
        <v>1133</v>
      </c>
      <c r="DD303" s="7" t="s">
        <v>1132</v>
      </c>
      <c r="DJ303" s="7" t="s">
        <v>1130</v>
      </c>
      <c r="DK303" s="7" t="s">
        <v>1129</v>
      </c>
    </row>
    <row r="304" spans="1:115" x14ac:dyDescent="0.25">
      <c r="A304" s="7" t="s">
        <v>1149</v>
      </c>
      <c r="B304" s="7" t="s">
        <v>1398</v>
      </c>
      <c r="C304" s="7" t="s">
        <v>990</v>
      </c>
      <c r="E304" s="7" t="s">
        <v>1397</v>
      </c>
      <c r="H304" s="7" t="s">
        <v>1145</v>
      </c>
      <c r="K304" s="7" t="s">
        <v>1144</v>
      </c>
      <c r="O304" s="8">
        <v>42156</v>
      </c>
      <c r="Y304" s="7" t="s">
        <v>1166</v>
      </c>
      <c r="AD304" s="7" t="s">
        <v>1131</v>
      </c>
      <c r="AE304" s="7" t="s">
        <v>1131</v>
      </c>
      <c r="AG304" s="7" t="s">
        <v>1131</v>
      </c>
      <c r="AH304" s="7" t="s">
        <v>1131</v>
      </c>
      <c r="AI304" s="7" t="s">
        <v>1131</v>
      </c>
      <c r="AJ304" s="7" t="s">
        <v>1136</v>
      </c>
      <c r="AP304" s="7" t="s">
        <v>1131</v>
      </c>
      <c r="AS304" s="7" t="s">
        <v>1142</v>
      </c>
      <c r="AT304" s="7" t="s">
        <v>1131</v>
      </c>
      <c r="AU304" s="7" t="s">
        <v>1141</v>
      </c>
      <c r="AW304" s="7" t="s">
        <v>1140</v>
      </c>
      <c r="AX304" s="7" t="s">
        <v>1165</v>
      </c>
      <c r="AY304" s="7" t="s">
        <v>1165</v>
      </c>
      <c r="AZ304" s="7" t="s">
        <v>1131</v>
      </c>
      <c r="BA304" s="7" t="s">
        <v>1131</v>
      </c>
      <c r="BC304" s="7" t="s">
        <v>1138</v>
      </c>
      <c r="BD304" s="7" t="s">
        <v>1195</v>
      </c>
      <c r="BE304" s="7" t="s">
        <v>1131</v>
      </c>
      <c r="BI304" s="7">
        <v>1</v>
      </c>
      <c r="BJ304" s="7">
        <v>1</v>
      </c>
      <c r="BK304" s="7" t="s">
        <v>1131</v>
      </c>
      <c r="BP304" s="7">
        <v>6.0000000000000001E-3</v>
      </c>
      <c r="BQ304" s="8">
        <v>43466</v>
      </c>
      <c r="BR304" s="7">
        <v>6.0000000000000001E-3</v>
      </c>
      <c r="BS304" s="8">
        <v>43466</v>
      </c>
      <c r="BY304" s="7" t="s">
        <v>1131</v>
      </c>
      <c r="CL304" s="7">
        <v>2025</v>
      </c>
      <c r="CM304" s="7">
        <v>132.52000000000001</v>
      </c>
      <c r="CN304" s="7">
        <v>139.06</v>
      </c>
      <c r="CO304" s="7">
        <v>75.8</v>
      </c>
      <c r="CP304" s="7">
        <v>145.78</v>
      </c>
      <c r="CR304" s="7">
        <v>217.85</v>
      </c>
      <c r="CS304" s="8">
        <v>45772</v>
      </c>
      <c r="CT304" s="7" t="s">
        <v>1131</v>
      </c>
      <c r="CV304" s="7" t="s">
        <v>1158</v>
      </c>
      <c r="CW304" s="7" t="s">
        <v>1136</v>
      </c>
      <c r="CX304" s="7" t="s">
        <v>1131</v>
      </c>
      <c r="CY304" s="7" t="s">
        <v>1136</v>
      </c>
      <c r="CZ304" s="7" t="s">
        <v>1135</v>
      </c>
      <c r="DA304" s="7" t="s">
        <v>1134</v>
      </c>
      <c r="DB304" s="7" t="s">
        <v>1133</v>
      </c>
      <c r="DD304" s="7" t="s">
        <v>1132</v>
      </c>
      <c r="DJ304" s="7" t="s">
        <v>1130</v>
      </c>
      <c r="DK304" s="7" t="s">
        <v>1129</v>
      </c>
    </row>
    <row r="305" spans="1:115" x14ac:dyDescent="0.25">
      <c r="A305" s="7" t="s">
        <v>1149</v>
      </c>
      <c r="B305" s="7" t="s">
        <v>1396</v>
      </c>
      <c r="C305" s="7" t="s">
        <v>1395</v>
      </c>
      <c r="E305" s="7" t="s">
        <v>1394</v>
      </c>
      <c r="H305" s="7" t="s">
        <v>1145</v>
      </c>
      <c r="K305" s="7" t="s">
        <v>1144</v>
      </c>
      <c r="O305" s="8">
        <v>44592</v>
      </c>
      <c r="Y305" s="7" t="s">
        <v>1166</v>
      </c>
      <c r="AD305" s="7" t="s">
        <v>1131</v>
      </c>
      <c r="AE305" s="7" t="s">
        <v>1131</v>
      </c>
      <c r="AG305" s="7" t="s">
        <v>1131</v>
      </c>
      <c r="AH305" s="7" t="s">
        <v>1131</v>
      </c>
      <c r="AI305" s="7" t="s">
        <v>1131</v>
      </c>
      <c r="AJ305" s="7" t="s">
        <v>1136</v>
      </c>
      <c r="AP305" s="7" t="s">
        <v>1131</v>
      </c>
      <c r="AS305" s="7" t="s">
        <v>1142</v>
      </c>
      <c r="AT305" s="7" t="s">
        <v>1131</v>
      </c>
      <c r="AU305" s="7" t="s">
        <v>1141</v>
      </c>
      <c r="AW305" s="7" t="s">
        <v>1140</v>
      </c>
      <c r="AX305" s="7" t="s">
        <v>1176</v>
      </c>
      <c r="AY305" s="7" t="s">
        <v>1176</v>
      </c>
      <c r="AZ305" s="7" t="s">
        <v>1131</v>
      </c>
      <c r="BA305" s="7" t="s">
        <v>1131</v>
      </c>
      <c r="BC305" s="7" t="s">
        <v>1138</v>
      </c>
      <c r="BE305" s="7" t="s">
        <v>1131</v>
      </c>
      <c r="BI305" s="7">
        <v>1</v>
      </c>
      <c r="BJ305" s="7">
        <v>1</v>
      </c>
      <c r="BK305" s="7" t="s">
        <v>1131</v>
      </c>
      <c r="BP305" s="7">
        <v>6.0000000000000001E-3</v>
      </c>
      <c r="BQ305" s="8">
        <v>43466</v>
      </c>
      <c r="BR305" s="7">
        <v>6.0000000000000001E-3</v>
      </c>
      <c r="BS305" s="8">
        <v>43466</v>
      </c>
      <c r="BY305" s="7" t="s">
        <v>1136</v>
      </c>
      <c r="BZ305" s="7" t="s">
        <v>1184</v>
      </c>
      <c r="CL305" s="7">
        <v>2025</v>
      </c>
      <c r="CM305" s="7">
        <v>101.07</v>
      </c>
      <c r="CN305" s="7">
        <v>112.54</v>
      </c>
      <c r="CR305" s="7">
        <v>28.965</v>
      </c>
      <c r="CS305" s="8">
        <v>45772</v>
      </c>
      <c r="CT305" s="7" t="s">
        <v>1131</v>
      </c>
      <c r="CW305" s="7" t="s">
        <v>1136</v>
      </c>
      <c r="CX305" s="7" t="s">
        <v>1131</v>
      </c>
      <c r="CY305" s="7" t="s">
        <v>1131</v>
      </c>
      <c r="CZ305" s="7" t="s">
        <v>1135</v>
      </c>
      <c r="DA305" s="7" t="s">
        <v>1134</v>
      </c>
      <c r="DB305" s="7" t="s">
        <v>1133</v>
      </c>
      <c r="DD305" s="7" t="s">
        <v>1132</v>
      </c>
      <c r="DJ305" s="7" t="s">
        <v>1130</v>
      </c>
      <c r="DK305" s="7" t="s">
        <v>1129</v>
      </c>
    </row>
    <row r="306" spans="1:115" x14ac:dyDescent="0.25">
      <c r="A306" s="7" t="s">
        <v>1149</v>
      </c>
      <c r="B306" s="7" t="s">
        <v>1393</v>
      </c>
      <c r="C306" s="7" t="s">
        <v>1392</v>
      </c>
      <c r="E306" s="7" t="s">
        <v>1391</v>
      </c>
      <c r="H306" s="7" t="s">
        <v>1145</v>
      </c>
      <c r="K306" s="7" t="s">
        <v>1144</v>
      </c>
      <c r="O306" s="8">
        <v>44586</v>
      </c>
      <c r="Y306" s="7" t="s">
        <v>1166</v>
      </c>
      <c r="Z306" s="7" t="s">
        <v>1390</v>
      </c>
      <c r="AD306" s="7" t="s">
        <v>1131</v>
      </c>
      <c r="AE306" s="7" t="s">
        <v>1131</v>
      </c>
      <c r="AG306" s="7" t="s">
        <v>1131</v>
      </c>
      <c r="AH306" s="7" t="s">
        <v>1131</v>
      </c>
      <c r="AI306" s="7" t="s">
        <v>1131</v>
      </c>
      <c r="AJ306" s="7" t="s">
        <v>1136</v>
      </c>
      <c r="AP306" s="7" t="s">
        <v>1131</v>
      </c>
      <c r="AS306" s="7" t="s">
        <v>1142</v>
      </c>
      <c r="AT306" s="7" t="s">
        <v>1131</v>
      </c>
      <c r="AU306" s="7" t="s">
        <v>1141</v>
      </c>
      <c r="AW306" s="7" t="s">
        <v>1140</v>
      </c>
      <c r="AX306" s="7" t="s">
        <v>1215</v>
      </c>
      <c r="AY306" s="7" t="s">
        <v>1215</v>
      </c>
      <c r="AZ306" s="7" t="s">
        <v>1131</v>
      </c>
      <c r="BA306" s="7" t="s">
        <v>1131</v>
      </c>
      <c r="BC306" s="7" t="s">
        <v>1138</v>
      </c>
      <c r="BE306" s="7" t="s">
        <v>1131</v>
      </c>
      <c r="BI306" s="7">
        <v>1</v>
      </c>
      <c r="BJ306" s="7">
        <v>1</v>
      </c>
      <c r="BK306" s="7" t="s">
        <v>1131</v>
      </c>
      <c r="BP306" s="7">
        <v>6.0000000000000001E-3</v>
      </c>
      <c r="BQ306" s="8">
        <v>44562</v>
      </c>
      <c r="BR306" s="7">
        <v>6.0000000000000001E-3</v>
      </c>
      <c r="BS306" s="8">
        <v>44562</v>
      </c>
      <c r="BY306" s="7" t="s">
        <v>1136</v>
      </c>
      <c r="BZ306" s="7" t="s">
        <v>1382</v>
      </c>
      <c r="CL306" s="7">
        <v>2025</v>
      </c>
      <c r="CM306" s="7">
        <v>97.34</v>
      </c>
      <c r="CN306" s="7">
        <v>112.56</v>
      </c>
      <c r="CO306" s="7">
        <v>71</v>
      </c>
      <c r="CR306" s="7">
        <v>46.84</v>
      </c>
      <c r="CS306" s="8">
        <v>45772</v>
      </c>
      <c r="CT306" s="7" t="s">
        <v>1131</v>
      </c>
      <c r="CW306" s="7" t="s">
        <v>1136</v>
      </c>
      <c r="CX306" s="7" t="s">
        <v>1131</v>
      </c>
      <c r="CY306" s="7" t="s">
        <v>1131</v>
      </c>
      <c r="CZ306" s="7" t="s">
        <v>1135</v>
      </c>
      <c r="DA306" s="7" t="s">
        <v>1134</v>
      </c>
      <c r="DB306" s="7" t="s">
        <v>1133</v>
      </c>
      <c r="DD306" s="7" t="s">
        <v>1132</v>
      </c>
      <c r="DJ306" s="7" t="s">
        <v>1130</v>
      </c>
      <c r="DK306" s="7" t="s">
        <v>1129</v>
      </c>
    </row>
    <row r="307" spans="1:115" x14ac:dyDescent="0.25">
      <c r="A307" s="7" t="s">
        <v>1149</v>
      </c>
      <c r="B307" s="7" t="s">
        <v>1389</v>
      </c>
      <c r="C307" s="7" t="s">
        <v>991</v>
      </c>
      <c r="E307" s="7" t="s">
        <v>1388</v>
      </c>
      <c r="H307" s="7" t="s">
        <v>1145</v>
      </c>
      <c r="K307" s="7" t="s">
        <v>1144</v>
      </c>
      <c r="O307" s="8">
        <v>42156</v>
      </c>
      <c r="Y307" s="7" t="s">
        <v>1166</v>
      </c>
      <c r="AD307" s="7" t="s">
        <v>1131</v>
      </c>
      <c r="AE307" s="7" t="s">
        <v>1131</v>
      </c>
      <c r="AG307" s="7" t="s">
        <v>1131</v>
      </c>
      <c r="AH307" s="7" t="s">
        <v>1131</v>
      </c>
      <c r="AI307" s="7" t="s">
        <v>1131</v>
      </c>
      <c r="AJ307" s="7" t="s">
        <v>1136</v>
      </c>
      <c r="AP307" s="7" t="s">
        <v>1131</v>
      </c>
      <c r="AS307" s="7" t="s">
        <v>1142</v>
      </c>
      <c r="AT307" s="7" t="s">
        <v>1131</v>
      </c>
      <c r="AU307" s="7" t="s">
        <v>1141</v>
      </c>
      <c r="AW307" s="7" t="s">
        <v>1140</v>
      </c>
      <c r="AX307" s="7" t="s">
        <v>1215</v>
      </c>
      <c r="AY307" s="7" t="s">
        <v>1215</v>
      </c>
      <c r="AZ307" s="7" t="s">
        <v>1131</v>
      </c>
      <c r="BA307" s="7" t="s">
        <v>1131</v>
      </c>
      <c r="BC307" s="7" t="s">
        <v>1138</v>
      </c>
      <c r="BD307" s="7" t="s">
        <v>1195</v>
      </c>
      <c r="BE307" s="7" t="s">
        <v>1131</v>
      </c>
      <c r="BI307" s="7">
        <v>1</v>
      </c>
      <c r="BJ307" s="7">
        <v>1</v>
      </c>
      <c r="BK307" s="7" t="s">
        <v>1131</v>
      </c>
      <c r="BP307" s="7">
        <v>6.0000000000000001E-3</v>
      </c>
      <c r="BQ307" s="8">
        <v>43466</v>
      </c>
      <c r="BR307" s="7">
        <v>6.0000000000000001E-3</v>
      </c>
      <c r="BS307" s="8">
        <v>43466</v>
      </c>
      <c r="BY307" s="7" t="s">
        <v>1131</v>
      </c>
      <c r="CL307" s="7">
        <v>2025</v>
      </c>
      <c r="CM307" s="7">
        <v>110.97</v>
      </c>
      <c r="CN307" s="7">
        <v>131.07</v>
      </c>
      <c r="CO307" s="7">
        <v>84.91</v>
      </c>
      <c r="CP307" s="7">
        <v>129.91999999999999</v>
      </c>
      <c r="CR307" s="7">
        <v>206.8</v>
      </c>
      <c r="CS307" s="8">
        <v>45772</v>
      </c>
      <c r="CT307" s="7" t="s">
        <v>1131</v>
      </c>
      <c r="CV307" s="7" t="s">
        <v>1158</v>
      </c>
      <c r="CW307" s="7" t="s">
        <v>1136</v>
      </c>
      <c r="CX307" s="7" t="s">
        <v>1131</v>
      </c>
      <c r="CY307" s="7" t="s">
        <v>1136</v>
      </c>
      <c r="CZ307" s="7" t="s">
        <v>1135</v>
      </c>
      <c r="DA307" s="7" t="s">
        <v>1134</v>
      </c>
      <c r="DB307" s="7" t="s">
        <v>1133</v>
      </c>
      <c r="DD307" s="7" t="s">
        <v>1132</v>
      </c>
      <c r="DJ307" s="7" t="s">
        <v>1130</v>
      </c>
      <c r="DK307" s="7" t="s">
        <v>1129</v>
      </c>
    </row>
    <row r="308" spans="1:115" x14ac:dyDescent="0.25">
      <c r="A308" s="7" t="s">
        <v>1149</v>
      </c>
      <c r="B308" s="7" t="s">
        <v>1387</v>
      </c>
      <c r="C308" s="7" t="s">
        <v>1386</v>
      </c>
      <c r="E308" s="7" t="s">
        <v>1385</v>
      </c>
      <c r="H308" s="7" t="s">
        <v>1145</v>
      </c>
      <c r="K308" s="7" t="s">
        <v>1144</v>
      </c>
      <c r="O308" s="8">
        <v>44476</v>
      </c>
      <c r="R308" s="8">
        <v>45488</v>
      </c>
      <c r="V308" s="8">
        <v>45488</v>
      </c>
      <c r="W308" s="7" t="s">
        <v>1384</v>
      </c>
      <c r="Y308" s="7" t="s">
        <v>1166</v>
      </c>
      <c r="AD308" s="7" t="s">
        <v>1131</v>
      </c>
      <c r="AE308" s="7" t="s">
        <v>1131</v>
      </c>
      <c r="AG308" s="7" t="s">
        <v>1131</v>
      </c>
      <c r="AH308" s="7" t="s">
        <v>1131</v>
      </c>
      <c r="AI308" s="7" t="s">
        <v>1131</v>
      </c>
      <c r="AJ308" s="7" t="s">
        <v>1136</v>
      </c>
      <c r="AP308" s="7" t="s">
        <v>1131</v>
      </c>
      <c r="AS308" s="7" t="s">
        <v>1142</v>
      </c>
      <c r="AT308" s="7" t="s">
        <v>1131</v>
      </c>
      <c r="AU308" s="7" t="s">
        <v>1141</v>
      </c>
      <c r="AW308" s="7" t="s">
        <v>1161</v>
      </c>
      <c r="AX308" s="7" t="s">
        <v>1383</v>
      </c>
      <c r="AY308" s="7" t="s">
        <v>1383</v>
      </c>
      <c r="AZ308" s="7" t="s">
        <v>1131</v>
      </c>
      <c r="BA308" s="7" t="s">
        <v>1131</v>
      </c>
      <c r="BC308" s="7" t="s">
        <v>1138</v>
      </c>
      <c r="BE308" s="7" t="s">
        <v>1131</v>
      </c>
      <c r="BI308" s="7">
        <v>1</v>
      </c>
      <c r="BJ308" s="7">
        <v>1</v>
      </c>
      <c r="BK308" s="7" t="s">
        <v>1131</v>
      </c>
      <c r="BP308" s="7">
        <v>6.0000000000000001E-3</v>
      </c>
      <c r="BQ308" s="8">
        <v>44197</v>
      </c>
      <c r="BR308" s="7">
        <v>6.0000000000000001E-3</v>
      </c>
      <c r="BS308" s="8">
        <v>44197</v>
      </c>
      <c r="BY308" s="7" t="s">
        <v>1136</v>
      </c>
      <c r="BZ308" s="7" t="s">
        <v>1382</v>
      </c>
      <c r="CL308" s="7">
        <v>2025</v>
      </c>
      <c r="CN308" s="7">
        <v>103.82</v>
      </c>
      <c r="CO308" s="7">
        <v>71.349999999999994</v>
      </c>
      <c r="CP308" s="7">
        <v>121.65</v>
      </c>
      <c r="CR308" s="7">
        <v>41.44</v>
      </c>
      <c r="CS308" s="8">
        <v>45475</v>
      </c>
      <c r="CT308" s="7" t="s">
        <v>1131</v>
      </c>
      <c r="CW308" s="7" t="s">
        <v>1136</v>
      </c>
      <c r="CX308" s="7" t="s">
        <v>1131</v>
      </c>
      <c r="CY308" s="7" t="s">
        <v>1131</v>
      </c>
      <c r="CZ308" s="7" t="s">
        <v>1135</v>
      </c>
      <c r="DA308" s="7" t="s">
        <v>1134</v>
      </c>
      <c r="DB308" s="7" t="s">
        <v>1133</v>
      </c>
      <c r="DC308" s="7" t="s">
        <v>1131</v>
      </c>
      <c r="DD308" s="7" t="s">
        <v>1132</v>
      </c>
      <c r="DF308" s="7" t="s">
        <v>1131</v>
      </c>
      <c r="DJ308" s="7" t="s">
        <v>1130</v>
      </c>
      <c r="DK308" s="7" t="s">
        <v>1129</v>
      </c>
    </row>
    <row r="309" spans="1:115" x14ac:dyDescent="0.25">
      <c r="A309" s="7" t="s">
        <v>1149</v>
      </c>
      <c r="B309" s="7" t="s">
        <v>1381</v>
      </c>
      <c r="C309" s="7" t="s">
        <v>1000</v>
      </c>
      <c r="E309" s="7" t="s">
        <v>1380</v>
      </c>
      <c r="H309" s="7" t="s">
        <v>1145</v>
      </c>
      <c r="K309" s="7" t="s">
        <v>1144</v>
      </c>
      <c r="O309" s="8">
        <v>42156</v>
      </c>
      <c r="Y309" s="7" t="s">
        <v>1166</v>
      </c>
      <c r="AD309" s="7" t="s">
        <v>1131</v>
      </c>
      <c r="AE309" s="7" t="s">
        <v>1131</v>
      </c>
      <c r="AG309" s="7" t="s">
        <v>1131</v>
      </c>
      <c r="AH309" s="7" t="s">
        <v>1131</v>
      </c>
      <c r="AI309" s="7" t="s">
        <v>1131</v>
      </c>
      <c r="AJ309" s="7" t="s">
        <v>1136</v>
      </c>
      <c r="AP309" s="7" t="s">
        <v>1131</v>
      </c>
      <c r="AS309" s="7" t="s">
        <v>1142</v>
      </c>
      <c r="AT309" s="7" t="s">
        <v>1131</v>
      </c>
      <c r="AU309" s="7" t="s">
        <v>1141</v>
      </c>
      <c r="AW309" s="7" t="s">
        <v>1140</v>
      </c>
      <c r="AX309" s="7" t="s">
        <v>1165</v>
      </c>
      <c r="AY309" s="7" t="s">
        <v>1165</v>
      </c>
      <c r="AZ309" s="7" t="s">
        <v>1131</v>
      </c>
      <c r="BA309" s="7" t="s">
        <v>1131</v>
      </c>
      <c r="BC309" s="7" t="s">
        <v>1138</v>
      </c>
      <c r="BD309" s="7" t="s">
        <v>1195</v>
      </c>
      <c r="BE309" s="7" t="s">
        <v>1131</v>
      </c>
      <c r="BI309" s="7">
        <v>1</v>
      </c>
      <c r="BJ309" s="7">
        <v>1</v>
      </c>
      <c r="BK309" s="7" t="s">
        <v>1131</v>
      </c>
      <c r="BP309" s="7">
        <v>6.0000000000000001E-3</v>
      </c>
      <c r="BQ309" s="8">
        <v>43466</v>
      </c>
      <c r="BR309" s="7">
        <v>6.0000000000000001E-3</v>
      </c>
      <c r="BS309" s="8">
        <v>43466</v>
      </c>
      <c r="BY309" s="7" t="s">
        <v>1131</v>
      </c>
      <c r="CL309" s="7">
        <v>2025</v>
      </c>
      <c r="CM309" s="7">
        <v>113.03</v>
      </c>
      <c r="CN309" s="7">
        <v>102.34</v>
      </c>
      <c r="CO309" s="7">
        <v>77.72</v>
      </c>
      <c r="CP309" s="7">
        <v>177.5</v>
      </c>
      <c r="CR309" s="7">
        <v>42.81</v>
      </c>
      <c r="CS309" s="8">
        <v>45772</v>
      </c>
      <c r="CT309" s="7" t="s">
        <v>1131</v>
      </c>
      <c r="CV309" s="7" t="s">
        <v>1158</v>
      </c>
      <c r="CW309" s="7" t="s">
        <v>1136</v>
      </c>
      <c r="CX309" s="7" t="s">
        <v>1131</v>
      </c>
      <c r="CY309" s="7" t="s">
        <v>1136</v>
      </c>
      <c r="CZ309" s="7" t="s">
        <v>1135</v>
      </c>
      <c r="DA309" s="7" t="s">
        <v>1134</v>
      </c>
      <c r="DB309" s="7" t="s">
        <v>1133</v>
      </c>
      <c r="DD309" s="7" t="s">
        <v>1132</v>
      </c>
      <c r="DJ309" s="7" t="s">
        <v>1130</v>
      </c>
      <c r="DK309" s="7" t="s">
        <v>1129</v>
      </c>
    </row>
    <row r="310" spans="1:115" x14ac:dyDescent="0.25">
      <c r="A310" s="7" t="s">
        <v>1149</v>
      </c>
      <c r="B310" s="7" t="s">
        <v>1379</v>
      </c>
      <c r="C310" s="7" t="s">
        <v>1030</v>
      </c>
      <c r="E310" s="7" t="s">
        <v>1378</v>
      </c>
      <c r="H310" s="7" t="s">
        <v>1145</v>
      </c>
      <c r="K310" s="7" t="s">
        <v>1144</v>
      </c>
      <c r="O310" s="8">
        <v>42156</v>
      </c>
      <c r="Y310" s="7" t="s">
        <v>1166</v>
      </c>
      <c r="AD310" s="7" t="s">
        <v>1131</v>
      </c>
      <c r="AE310" s="7" t="s">
        <v>1131</v>
      </c>
      <c r="AG310" s="7" t="s">
        <v>1131</v>
      </c>
      <c r="AH310" s="7" t="s">
        <v>1131</v>
      </c>
      <c r="AI310" s="7" t="s">
        <v>1131</v>
      </c>
      <c r="AJ310" s="7" t="s">
        <v>1136</v>
      </c>
      <c r="AP310" s="7" t="s">
        <v>1131</v>
      </c>
      <c r="AS310" s="7" t="s">
        <v>1142</v>
      </c>
      <c r="AT310" s="7" t="s">
        <v>1131</v>
      </c>
      <c r="AU310" s="7" t="s">
        <v>1141</v>
      </c>
      <c r="AW310" s="7" t="s">
        <v>1140</v>
      </c>
      <c r="AX310" s="7" t="s">
        <v>1165</v>
      </c>
      <c r="AY310" s="7" t="s">
        <v>1165</v>
      </c>
      <c r="AZ310" s="7" t="s">
        <v>1131</v>
      </c>
      <c r="BA310" s="7" t="s">
        <v>1131</v>
      </c>
      <c r="BC310" s="7" t="s">
        <v>1138</v>
      </c>
      <c r="BD310" s="7" t="s">
        <v>1195</v>
      </c>
      <c r="BE310" s="7" t="s">
        <v>1131</v>
      </c>
      <c r="BI310" s="7">
        <v>1</v>
      </c>
      <c r="BJ310" s="7">
        <v>1</v>
      </c>
      <c r="BK310" s="7" t="s">
        <v>1131</v>
      </c>
      <c r="BP310" s="7">
        <v>6.0000000000000001E-3</v>
      </c>
      <c r="BQ310" s="8">
        <v>43466</v>
      </c>
      <c r="BR310" s="7">
        <v>6.0000000000000001E-3</v>
      </c>
      <c r="BS310" s="8">
        <v>43466</v>
      </c>
      <c r="BY310" s="7" t="s">
        <v>1131</v>
      </c>
      <c r="CL310" s="7">
        <v>2025</v>
      </c>
      <c r="CN310" s="7">
        <v>111.33</v>
      </c>
      <c r="CO310" s="7">
        <v>116.12</v>
      </c>
      <c r="CP310" s="7">
        <v>111.33</v>
      </c>
      <c r="CR310" s="7">
        <v>55.4</v>
      </c>
      <c r="CS310" s="8">
        <v>45772</v>
      </c>
      <c r="CT310" s="7" t="s">
        <v>1131</v>
      </c>
      <c r="CV310" s="7" t="s">
        <v>1158</v>
      </c>
      <c r="CW310" s="7" t="s">
        <v>1136</v>
      </c>
      <c r="CX310" s="7" t="s">
        <v>1131</v>
      </c>
      <c r="CY310" s="7" t="s">
        <v>1136</v>
      </c>
      <c r="CZ310" s="7" t="s">
        <v>1135</v>
      </c>
      <c r="DA310" s="7" t="s">
        <v>1134</v>
      </c>
      <c r="DB310" s="7" t="s">
        <v>1133</v>
      </c>
      <c r="DD310" s="7" t="s">
        <v>1132</v>
      </c>
      <c r="DJ310" s="7" t="s">
        <v>1130</v>
      </c>
      <c r="DK310" s="7" t="s">
        <v>1129</v>
      </c>
    </row>
    <row r="311" spans="1:115" x14ac:dyDescent="0.25">
      <c r="A311" s="7" t="s">
        <v>1149</v>
      </c>
      <c r="B311" s="7" t="s">
        <v>1377</v>
      </c>
      <c r="C311" s="7" t="s">
        <v>1019</v>
      </c>
      <c r="E311" s="7" t="s">
        <v>1376</v>
      </c>
      <c r="H311" s="7" t="s">
        <v>1145</v>
      </c>
      <c r="K311" s="7" t="s">
        <v>1144</v>
      </c>
      <c r="O311" s="8">
        <v>44203</v>
      </c>
      <c r="Y311" s="7" t="s">
        <v>1166</v>
      </c>
      <c r="AD311" s="7" t="s">
        <v>1131</v>
      </c>
      <c r="AE311" s="7" t="s">
        <v>1131</v>
      </c>
      <c r="AG311" s="7" t="s">
        <v>1131</v>
      </c>
      <c r="AH311" s="7" t="s">
        <v>1131</v>
      </c>
      <c r="AI311" s="7" t="s">
        <v>1131</v>
      </c>
      <c r="AJ311" s="7" t="s">
        <v>1136</v>
      </c>
      <c r="AP311" s="7" t="s">
        <v>1131</v>
      </c>
      <c r="AS311" s="7" t="s">
        <v>1142</v>
      </c>
      <c r="AT311" s="7" t="s">
        <v>1131</v>
      </c>
      <c r="AU311" s="7" t="s">
        <v>1141</v>
      </c>
      <c r="AW311" s="7" t="s">
        <v>1140</v>
      </c>
      <c r="AX311" s="7" t="s">
        <v>1165</v>
      </c>
      <c r="AY311" s="7" t="s">
        <v>1165</v>
      </c>
      <c r="AZ311" s="7" t="s">
        <v>1131</v>
      </c>
      <c r="BA311" s="7" t="s">
        <v>1131</v>
      </c>
      <c r="BC311" s="7" t="s">
        <v>1138</v>
      </c>
      <c r="BD311" s="7" t="s">
        <v>1375</v>
      </c>
      <c r="BE311" s="7" t="s">
        <v>1131</v>
      </c>
      <c r="BI311" s="7">
        <v>1</v>
      </c>
      <c r="BJ311" s="7">
        <v>1</v>
      </c>
      <c r="BK311" s="7" t="s">
        <v>1131</v>
      </c>
      <c r="BP311" s="7">
        <v>6.0000000000000001E-3</v>
      </c>
      <c r="BQ311" s="8">
        <v>44197</v>
      </c>
      <c r="BR311" s="7">
        <v>6.0000000000000001E-3</v>
      </c>
      <c r="BS311" s="8">
        <v>44197</v>
      </c>
      <c r="BY311" s="7" t="s">
        <v>1131</v>
      </c>
      <c r="CL311" s="7">
        <v>2025</v>
      </c>
      <c r="CM311" s="7">
        <v>53.86</v>
      </c>
      <c r="CN311" s="7">
        <v>105.86</v>
      </c>
      <c r="CO311" s="7">
        <v>71.03</v>
      </c>
      <c r="CP311" s="7">
        <v>135.09</v>
      </c>
      <c r="CR311" s="7">
        <v>49.7</v>
      </c>
      <c r="CS311" s="8">
        <v>45772</v>
      </c>
      <c r="CT311" s="7" t="s">
        <v>1131</v>
      </c>
      <c r="CW311" s="7" t="s">
        <v>1136</v>
      </c>
      <c r="CX311" s="7" t="s">
        <v>1131</v>
      </c>
      <c r="CY311" s="7" t="s">
        <v>1131</v>
      </c>
      <c r="CZ311" s="7" t="s">
        <v>1135</v>
      </c>
      <c r="DA311" s="7" t="s">
        <v>1134</v>
      </c>
      <c r="DB311" s="7" t="s">
        <v>1133</v>
      </c>
      <c r="DC311" s="7" t="s">
        <v>1131</v>
      </c>
      <c r="DD311" s="7" t="s">
        <v>1132</v>
      </c>
      <c r="DF311" s="7" t="s">
        <v>1131</v>
      </c>
      <c r="DJ311" s="7" t="s">
        <v>1130</v>
      </c>
      <c r="DK311" s="7" t="s">
        <v>1129</v>
      </c>
    </row>
    <row r="312" spans="1:115" x14ac:dyDescent="0.25">
      <c r="A312" s="7" t="s">
        <v>1149</v>
      </c>
      <c r="B312" s="7" t="s">
        <v>1374</v>
      </c>
      <c r="C312" s="7" t="s">
        <v>1010</v>
      </c>
      <c r="E312" s="7" t="s">
        <v>1373</v>
      </c>
      <c r="H312" s="7" t="s">
        <v>1145</v>
      </c>
      <c r="K312" s="7" t="s">
        <v>1144</v>
      </c>
      <c r="O312" s="8">
        <v>42156</v>
      </c>
      <c r="Y312" s="7" t="s">
        <v>1166</v>
      </c>
      <c r="AD312" s="7" t="s">
        <v>1131</v>
      </c>
      <c r="AE312" s="7" t="s">
        <v>1131</v>
      </c>
      <c r="AG312" s="7" t="s">
        <v>1131</v>
      </c>
      <c r="AH312" s="7" t="s">
        <v>1131</v>
      </c>
      <c r="AI312" s="7" t="s">
        <v>1131</v>
      </c>
      <c r="AJ312" s="7" t="s">
        <v>1136</v>
      </c>
      <c r="AP312" s="7" t="s">
        <v>1131</v>
      </c>
      <c r="AS312" s="7" t="s">
        <v>1142</v>
      </c>
      <c r="AT312" s="7" t="s">
        <v>1131</v>
      </c>
      <c r="AU312" s="7" t="s">
        <v>1141</v>
      </c>
      <c r="AW312" s="7" t="s">
        <v>1140</v>
      </c>
      <c r="AX312" s="7" t="s">
        <v>1290</v>
      </c>
      <c r="AY312" s="7" t="s">
        <v>1290</v>
      </c>
      <c r="AZ312" s="7" t="s">
        <v>1131</v>
      </c>
      <c r="BA312" s="7" t="s">
        <v>1131</v>
      </c>
      <c r="BC312" s="7" t="s">
        <v>1138</v>
      </c>
      <c r="BD312" s="7" t="s">
        <v>1195</v>
      </c>
      <c r="BE312" s="7" t="s">
        <v>1131</v>
      </c>
      <c r="BI312" s="7">
        <v>1</v>
      </c>
      <c r="BJ312" s="7">
        <v>1</v>
      </c>
      <c r="BK312" s="7" t="s">
        <v>1131</v>
      </c>
      <c r="BP312" s="7">
        <v>6.0000000000000001E-3</v>
      </c>
      <c r="BQ312" s="8">
        <v>43466</v>
      </c>
      <c r="BR312" s="7">
        <v>6.0000000000000001E-3</v>
      </c>
      <c r="BS312" s="8">
        <v>43466</v>
      </c>
      <c r="BY312" s="7" t="s">
        <v>1131</v>
      </c>
      <c r="CL312" s="7">
        <v>2025</v>
      </c>
      <c r="CM312" s="7">
        <v>112.37</v>
      </c>
      <c r="CO312" s="7">
        <v>92.43</v>
      </c>
      <c r="CP312" s="7">
        <v>105.49</v>
      </c>
      <c r="CR312" s="7">
        <v>32.92</v>
      </c>
      <c r="CS312" s="8">
        <v>45772</v>
      </c>
      <c r="CT312" s="7" t="s">
        <v>1131</v>
      </c>
      <c r="CV312" s="7" t="s">
        <v>1158</v>
      </c>
      <c r="CW312" s="7" t="s">
        <v>1136</v>
      </c>
      <c r="CX312" s="7" t="s">
        <v>1131</v>
      </c>
      <c r="CY312" s="7" t="s">
        <v>1136</v>
      </c>
      <c r="CZ312" s="7" t="s">
        <v>1135</v>
      </c>
      <c r="DA312" s="7" t="s">
        <v>1134</v>
      </c>
      <c r="DB312" s="7" t="s">
        <v>1133</v>
      </c>
      <c r="DD312" s="7" t="s">
        <v>1132</v>
      </c>
      <c r="DJ312" s="7" t="s">
        <v>1130</v>
      </c>
      <c r="DK312" s="7" t="s">
        <v>1129</v>
      </c>
    </row>
    <row r="313" spans="1:115" x14ac:dyDescent="0.25">
      <c r="A313" s="7" t="s">
        <v>1149</v>
      </c>
      <c r="B313" s="7" t="s">
        <v>1372</v>
      </c>
      <c r="C313" s="7" t="s">
        <v>1371</v>
      </c>
      <c r="E313" s="7" t="s">
        <v>1370</v>
      </c>
      <c r="H313" s="7" t="s">
        <v>1145</v>
      </c>
      <c r="K313" s="7" t="s">
        <v>1144</v>
      </c>
      <c r="O313" s="8">
        <v>45603</v>
      </c>
      <c r="Y313" s="7" t="s">
        <v>1219</v>
      </c>
      <c r="AD313" s="7" t="s">
        <v>1131</v>
      </c>
      <c r="AE313" s="7" t="s">
        <v>1131</v>
      </c>
      <c r="AG313" s="7" t="s">
        <v>1131</v>
      </c>
      <c r="AH313" s="7" t="s">
        <v>1131</v>
      </c>
      <c r="AI313" s="7" t="s">
        <v>1131</v>
      </c>
      <c r="AJ313" s="7" t="s">
        <v>1136</v>
      </c>
      <c r="AP313" s="7" t="s">
        <v>1131</v>
      </c>
      <c r="AS313" s="7" t="s">
        <v>1142</v>
      </c>
      <c r="AT313" s="7" t="s">
        <v>1131</v>
      </c>
      <c r="AU313" s="7" t="s">
        <v>1141</v>
      </c>
      <c r="AW313" s="7" t="s">
        <v>1140</v>
      </c>
      <c r="AX313" s="7" t="s">
        <v>1218</v>
      </c>
      <c r="AY313" s="7" t="s">
        <v>1218</v>
      </c>
      <c r="AZ313" s="7" t="s">
        <v>1131</v>
      </c>
      <c r="BA313" s="7" t="s">
        <v>1131</v>
      </c>
      <c r="BC313" s="7" t="s">
        <v>1138</v>
      </c>
      <c r="BE313" s="7" t="s">
        <v>1131</v>
      </c>
      <c r="BI313" s="7">
        <v>1</v>
      </c>
      <c r="BJ313" s="7">
        <v>1</v>
      </c>
      <c r="BK313" s="7" t="s">
        <v>1131</v>
      </c>
      <c r="BP313" s="7">
        <v>6.0000000000000001E-3</v>
      </c>
      <c r="BQ313" s="8">
        <v>45292</v>
      </c>
      <c r="BR313" s="7">
        <v>6.0000000000000001E-3</v>
      </c>
      <c r="BS313" s="8">
        <v>45292</v>
      </c>
      <c r="BY313" s="7" t="s">
        <v>1136</v>
      </c>
      <c r="BZ313" s="7" t="s">
        <v>1180</v>
      </c>
      <c r="CL313" s="7">
        <v>2025</v>
      </c>
      <c r="CR313" s="7">
        <v>12.79</v>
      </c>
      <c r="CS313" s="8">
        <v>45772</v>
      </c>
      <c r="CT313" s="7" t="s">
        <v>1131</v>
      </c>
      <c r="CW313" s="7" t="s">
        <v>1131</v>
      </c>
      <c r="CX313" s="7" t="s">
        <v>1131</v>
      </c>
      <c r="CY313" s="7" t="s">
        <v>1136</v>
      </c>
      <c r="CZ313" s="7" t="s">
        <v>1135</v>
      </c>
      <c r="DA313" s="7" t="s">
        <v>1134</v>
      </c>
      <c r="DB313" s="7" t="s">
        <v>1133</v>
      </c>
      <c r="DC313" s="7" t="s">
        <v>1136</v>
      </c>
      <c r="DD313" s="7" t="s">
        <v>1132</v>
      </c>
      <c r="DF313" s="7" t="s">
        <v>1131</v>
      </c>
      <c r="DJ313" s="7" t="s">
        <v>1130</v>
      </c>
      <c r="DK313" s="7" t="s">
        <v>1129</v>
      </c>
    </row>
    <row r="314" spans="1:115" x14ac:dyDescent="0.25">
      <c r="A314" s="7" t="s">
        <v>1149</v>
      </c>
      <c r="B314" s="7" t="s">
        <v>1369</v>
      </c>
      <c r="C314" s="7" t="s">
        <v>1368</v>
      </c>
      <c r="E314" s="7" t="s">
        <v>1367</v>
      </c>
      <c r="H314" s="7" t="s">
        <v>1145</v>
      </c>
      <c r="K314" s="7" t="s">
        <v>1144</v>
      </c>
      <c r="O314" s="8">
        <v>42829</v>
      </c>
      <c r="R314" s="8">
        <v>43899</v>
      </c>
      <c r="T314" s="8">
        <v>43833</v>
      </c>
      <c r="Y314" s="7" t="s">
        <v>1143</v>
      </c>
      <c r="AD314" s="7" t="s">
        <v>1131</v>
      </c>
      <c r="AE314" s="7" t="s">
        <v>1131</v>
      </c>
      <c r="AG314" s="7" t="s">
        <v>1131</v>
      </c>
      <c r="AH314" s="7" t="s">
        <v>1131</v>
      </c>
      <c r="AI314" s="7" t="s">
        <v>1131</v>
      </c>
      <c r="AJ314" s="7" t="s">
        <v>1136</v>
      </c>
      <c r="AP314" s="7" t="s">
        <v>1131</v>
      </c>
      <c r="AS314" s="7" t="s">
        <v>1142</v>
      </c>
      <c r="AT314" s="7" t="s">
        <v>1131</v>
      </c>
      <c r="AU314" s="7" t="s">
        <v>1141</v>
      </c>
      <c r="AW314" s="7" t="s">
        <v>1140</v>
      </c>
      <c r="AX314" s="7" t="s">
        <v>1191</v>
      </c>
      <c r="AY314" s="7" t="s">
        <v>1191</v>
      </c>
      <c r="AZ314" s="7" t="s">
        <v>1131</v>
      </c>
      <c r="BA314" s="7" t="s">
        <v>1131</v>
      </c>
      <c r="BC314" s="7" t="s">
        <v>1138</v>
      </c>
      <c r="BD314" s="7" t="s">
        <v>1198</v>
      </c>
      <c r="BE314" s="7" t="s">
        <v>1131</v>
      </c>
      <c r="BI314" s="7">
        <v>1</v>
      </c>
      <c r="BJ314" s="7">
        <v>1</v>
      </c>
      <c r="BK314" s="7" t="s">
        <v>1131</v>
      </c>
      <c r="BP314" s="7">
        <v>6.0000000000000001E-3</v>
      </c>
      <c r="BQ314" s="8">
        <v>43466</v>
      </c>
      <c r="BR314" s="7">
        <v>6.0000000000000001E-3</v>
      </c>
      <c r="BS314" s="8">
        <v>43466</v>
      </c>
      <c r="BY314" s="7" t="s">
        <v>1131</v>
      </c>
      <c r="CL314" s="7">
        <v>2025</v>
      </c>
      <c r="CM314" s="7">
        <v>101.08</v>
      </c>
      <c r="CN314" s="7">
        <v>93.42</v>
      </c>
      <c r="CO314" s="7">
        <v>84.81</v>
      </c>
      <c r="CP314" s="7">
        <v>109.34</v>
      </c>
      <c r="CR314" s="7">
        <v>73.8</v>
      </c>
      <c r="CS314" s="8">
        <v>45772</v>
      </c>
      <c r="CT314" s="7" t="s">
        <v>1131</v>
      </c>
      <c r="CV314" s="7" t="s">
        <v>1158</v>
      </c>
      <c r="CW314" s="7" t="s">
        <v>1136</v>
      </c>
      <c r="CX314" s="7" t="s">
        <v>1131</v>
      </c>
      <c r="CY314" s="7" t="s">
        <v>1136</v>
      </c>
      <c r="CZ314" s="7" t="s">
        <v>1135</v>
      </c>
      <c r="DA314" s="7" t="s">
        <v>1134</v>
      </c>
      <c r="DB314" s="7" t="s">
        <v>1133</v>
      </c>
      <c r="DD314" s="7" t="s">
        <v>1132</v>
      </c>
      <c r="DJ314" s="7" t="s">
        <v>1130</v>
      </c>
      <c r="DK314" s="7" t="s">
        <v>1129</v>
      </c>
    </row>
    <row r="315" spans="1:115" x14ac:dyDescent="0.25">
      <c r="A315" s="7" t="s">
        <v>1149</v>
      </c>
      <c r="B315" s="7" t="s">
        <v>1366</v>
      </c>
      <c r="C315" s="7" t="s">
        <v>1069</v>
      </c>
      <c r="E315" s="7" t="s">
        <v>1365</v>
      </c>
      <c r="H315" s="7" t="s">
        <v>1145</v>
      </c>
      <c r="K315" s="7" t="s">
        <v>1144</v>
      </c>
      <c r="O315" s="8">
        <v>44211</v>
      </c>
      <c r="Y315" s="7" t="s">
        <v>1166</v>
      </c>
      <c r="AD315" s="7" t="s">
        <v>1131</v>
      </c>
      <c r="AE315" s="7" t="s">
        <v>1131</v>
      </c>
      <c r="AG315" s="7" t="s">
        <v>1131</v>
      </c>
      <c r="AH315" s="7" t="s">
        <v>1131</v>
      </c>
      <c r="AI315" s="7" t="s">
        <v>1131</v>
      </c>
      <c r="AJ315" s="7" t="s">
        <v>1136</v>
      </c>
      <c r="AP315" s="7" t="s">
        <v>1131</v>
      </c>
      <c r="AS315" s="7" t="s">
        <v>1142</v>
      </c>
      <c r="AT315" s="7" t="s">
        <v>1131</v>
      </c>
      <c r="AU315" s="7" t="s">
        <v>1141</v>
      </c>
      <c r="AW315" s="7" t="s">
        <v>1140</v>
      </c>
      <c r="AX315" s="7" t="s">
        <v>1165</v>
      </c>
      <c r="AY315" s="7" t="s">
        <v>1165</v>
      </c>
      <c r="AZ315" s="7" t="s">
        <v>1131</v>
      </c>
      <c r="BA315" s="7" t="s">
        <v>1131</v>
      </c>
      <c r="BC315" s="7" t="s">
        <v>1138</v>
      </c>
      <c r="BD315" s="7" t="s">
        <v>1364</v>
      </c>
      <c r="BE315" s="7" t="s">
        <v>1131</v>
      </c>
      <c r="BI315" s="7">
        <v>1</v>
      </c>
      <c r="BJ315" s="7">
        <v>1</v>
      </c>
      <c r="BK315" s="7" t="s">
        <v>1131</v>
      </c>
      <c r="BP315" s="7">
        <v>6.0000000000000001E-3</v>
      </c>
      <c r="BQ315" s="8">
        <v>44211</v>
      </c>
      <c r="BR315" s="7">
        <v>6.0000000000000001E-3</v>
      </c>
      <c r="BS315" s="8">
        <v>44211</v>
      </c>
      <c r="BY315" s="7" t="s">
        <v>1131</v>
      </c>
      <c r="CL315" s="7">
        <v>2025</v>
      </c>
      <c r="CM315" s="7">
        <v>59.76</v>
      </c>
      <c r="CN315" s="7">
        <v>159.38</v>
      </c>
      <c r="CO315" s="7">
        <v>79.56</v>
      </c>
      <c r="CR315" s="7">
        <v>8.1950000000000003</v>
      </c>
      <c r="CS315" s="8">
        <v>45772</v>
      </c>
      <c r="CT315" s="7" t="s">
        <v>1131</v>
      </c>
      <c r="CW315" s="7" t="s">
        <v>1136</v>
      </c>
      <c r="CX315" s="7" t="s">
        <v>1131</v>
      </c>
      <c r="CY315" s="7" t="s">
        <v>1136</v>
      </c>
      <c r="CZ315" s="7" t="s">
        <v>1135</v>
      </c>
      <c r="DA315" s="7" t="s">
        <v>1134</v>
      </c>
      <c r="DB315" s="7" t="s">
        <v>1133</v>
      </c>
      <c r="DD315" s="7" t="s">
        <v>1132</v>
      </c>
      <c r="DJ315" s="7" t="s">
        <v>1130</v>
      </c>
      <c r="DK315" s="7" t="s">
        <v>1129</v>
      </c>
    </row>
    <row r="316" spans="1:115" x14ac:dyDescent="0.25">
      <c r="A316" s="7" t="s">
        <v>1149</v>
      </c>
      <c r="B316" s="7" t="s">
        <v>1363</v>
      </c>
      <c r="C316" s="7" t="s">
        <v>1362</v>
      </c>
      <c r="E316" s="7" t="s">
        <v>1361</v>
      </c>
      <c r="H316" s="7" t="s">
        <v>1145</v>
      </c>
      <c r="K316" s="7" t="s">
        <v>1144</v>
      </c>
      <c r="O316" s="8">
        <v>42156</v>
      </c>
      <c r="R316" s="8">
        <v>44699</v>
      </c>
      <c r="S316" s="8">
        <v>44699</v>
      </c>
      <c r="T316" s="8">
        <v>44699</v>
      </c>
      <c r="V316" s="8">
        <v>44610</v>
      </c>
      <c r="W316" s="7" t="s">
        <v>1250</v>
      </c>
      <c r="Y316" s="7" t="s">
        <v>1166</v>
      </c>
      <c r="AD316" s="7" t="s">
        <v>1131</v>
      </c>
      <c r="AE316" s="7" t="s">
        <v>1131</v>
      </c>
      <c r="AG316" s="7" t="s">
        <v>1131</v>
      </c>
      <c r="AH316" s="7" t="s">
        <v>1131</v>
      </c>
      <c r="AI316" s="7" t="s">
        <v>1131</v>
      </c>
      <c r="AJ316" s="7" t="s">
        <v>1136</v>
      </c>
      <c r="AP316" s="7" t="s">
        <v>1131</v>
      </c>
      <c r="AS316" s="7" t="s">
        <v>1142</v>
      </c>
      <c r="AT316" s="7" t="s">
        <v>1131</v>
      </c>
      <c r="AU316" s="7" t="s">
        <v>1141</v>
      </c>
      <c r="AW316" s="7" t="s">
        <v>1161</v>
      </c>
      <c r="AX316" s="7" t="s">
        <v>1165</v>
      </c>
      <c r="AY316" s="7" t="s">
        <v>1165</v>
      </c>
      <c r="AZ316" s="7" t="s">
        <v>1131</v>
      </c>
      <c r="BA316" s="7" t="s">
        <v>1131</v>
      </c>
      <c r="BC316" s="7" t="s">
        <v>1138</v>
      </c>
      <c r="BD316" s="7" t="s">
        <v>1164</v>
      </c>
      <c r="BE316" s="7" t="s">
        <v>1131</v>
      </c>
      <c r="BI316" s="7">
        <v>1</v>
      </c>
      <c r="BJ316" s="7">
        <v>1</v>
      </c>
      <c r="BK316" s="7" t="s">
        <v>1131</v>
      </c>
      <c r="BP316" s="7">
        <v>0</v>
      </c>
      <c r="BQ316" s="8">
        <v>44610</v>
      </c>
      <c r="BR316" s="7">
        <v>0</v>
      </c>
      <c r="BS316" s="8">
        <v>44610</v>
      </c>
      <c r="BY316" s="7" t="s">
        <v>1131</v>
      </c>
      <c r="CL316" s="7">
        <v>2025</v>
      </c>
      <c r="CP316" s="7">
        <v>122.13</v>
      </c>
      <c r="CR316" s="7">
        <v>19.850000000000001</v>
      </c>
      <c r="CS316" s="8">
        <v>44610</v>
      </c>
      <c r="CT316" s="7" t="s">
        <v>1131</v>
      </c>
      <c r="CV316" s="7" t="s">
        <v>1158</v>
      </c>
      <c r="CW316" s="7" t="s">
        <v>1136</v>
      </c>
      <c r="CX316" s="7" t="s">
        <v>1131</v>
      </c>
      <c r="CZ316" s="7" t="s">
        <v>1135</v>
      </c>
      <c r="DA316" s="7" t="s">
        <v>1134</v>
      </c>
      <c r="DJ316" s="7" t="s">
        <v>1130</v>
      </c>
      <c r="DK316" s="7" t="s">
        <v>1129</v>
      </c>
    </row>
    <row r="317" spans="1:115" x14ac:dyDescent="0.25">
      <c r="A317" s="7" t="s">
        <v>1149</v>
      </c>
      <c r="B317" s="7" t="s">
        <v>1360</v>
      </c>
      <c r="C317" s="7" t="s">
        <v>1359</v>
      </c>
      <c r="E317" s="7" t="s">
        <v>1358</v>
      </c>
      <c r="H317" s="7" t="s">
        <v>1145</v>
      </c>
      <c r="K317" s="7" t="s">
        <v>1144</v>
      </c>
      <c r="O317" s="8">
        <v>45271</v>
      </c>
      <c r="Q317" s="8">
        <v>45282</v>
      </c>
      <c r="R317" s="8">
        <v>45271</v>
      </c>
      <c r="Y317" s="7" t="s">
        <v>1166</v>
      </c>
      <c r="AD317" s="7" t="s">
        <v>1131</v>
      </c>
      <c r="AE317" s="7" t="s">
        <v>1131</v>
      </c>
      <c r="AG317" s="7" t="s">
        <v>1131</v>
      </c>
      <c r="AH317" s="7" t="s">
        <v>1131</v>
      </c>
      <c r="AI317" s="7" t="s">
        <v>1131</v>
      </c>
      <c r="AJ317" s="7" t="s">
        <v>1136</v>
      </c>
      <c r="AP317" s="7" t="s">
        <v>1131</v>
      </c>
      <c r="AT317" s="7" t="s">
        <v>1131</v>
      </c>
      <c r="AU317" s="7" t="s">
        <v>1141</v>
      </c>
      <c r="AW317" s="7" t="s">
        <v>1140</v>
      </c>
      <c r="AX317" s="7" t="s">
        <v>1290</v>
      </c>
      <c r="AY317" s="7" t="s">
        <v>1160</v>
      </c>
      <c r="AZ317" s="7" t="s">
        <v>1131</v>
      </c>
      <c r="BA317" s="7" t="s">
        <v>1131</v>
      </c>
      <c r="BC317" s="7" t="s">
        <v>1138</v>
      </c>
      <c r="BD317" s="7" t="s">
        <v>1357</v>
      </c>
      <c r="BE317" s="7" t="s">
        <v>1131</v>
      </c>
      <c r="BK317" s="7" t="s">
        <v>1131</v>
      </c>
      <c r="BP317" s="7">
        <v>6.0000000000000001E-3</v>
      </c>
      <c r="BQ317" s="8">
        <v>45271</v>
      </c>
      <c r="BR317" s="7">
        <v>6.0000000000000001E-3</v>
      </c>
      <c r="BS317" s="8">
        <v>45271</v>
      </c>
      <c r="BY317" s="7" t="s">
        <v>1136</v>
      </c>
      <c r="BZ317" s="7" t="s">
        <v>1356</v>
      </c>
      <c r="CK317" s="7" t="s">
        <v>1356</v>
      </c>
      <c r="CL317" s="7">
        <v>2025</v>
      </c>
      <c r="CM317" s="7">
        <v>74.86</v>
      </c>
      <c r="CR317" s="7">
        <v>60.28</v>
      </c>
      <c r="CS317" s="8">
        <v>45772</v>
      </c>
      <c r="CT317" s="7" t="s">
        <v>1131</v>
      </c>
      <c r="CW317" s="7" t="s">
        <v>1131</v>
      </c>
      <c r="CX317" s="7" t="s">
        <v>1131</v>
      </c>
      <c r="CY317" s="7" t="s">
        <v>1136</v>
      </c>
      <c r="CZ317" s="7" t="s">
        <v>1135</v>
      </c>
      <c r="DA317" s="7" t="s">
        <v>1134</v>
      </c>
      <c r="DB317" s="7" t="s">
        <v>1133</v>
      </c>
      <c r="DC317" s="7" t="s">
        <v>1131</v>
      </c>
      <c r="DD317" s="7" t="s">
        <v>1132</v>
      </c>
      <c r="DF317" s="7" t="s">
        <v>1131</v>
      </c>
      <c r="DJ317" s="7" t="s">
        <v>1130</v>
      </c>
      <c r="DK317" s="7" t="s">
        <v>1129</v>
      </c>
    </row>
    <row r="318" spans="1:115" x14ac:dyDescent="0.25">
      <c r="A318" s="7" t="s">
        <v>1149</v>
      </c>
      <c r="B318" s="7" t="s">
        <v>1355</v>
      </c>
      <c r="C318" s="7" t="s">
        <v>1354</v>
      </c>
      <c r="E318" s="7" t="s">
        <v>1353</v>
      </c>
      <c r="H318" s="7" t="s">
        <v>1145</v>
      </c>
      <c r="K318" s="7" t="s">
        <v>1144</v>
      </c>
      <c r="O318" s="8">
        <v>45302</v>
      </c>
      <c r="Y318" s="7" t="s">
        <v>1143</v>
      </c>
      <c r="AD318" s="7" t="s">
        <v>1131</v>
      </c>
      <c r="AE318" s="7" t="s">
        <v>1131</v>
      </c>
      <c r="AG318" s="7" t="s">
        <v>1131</v>
      </c>
      <c r="AH318" s="7" t="s">
        <v>1131</v>
      </c>
      <c r="AI318" s="7" t="s">
        <v>1131</v>
      </c>
      <c r="AJ318" s="7" t="s">
        <v>1136</v>
      </c>
      <c r="AP318" s="7" t="s">
        <v>1131</v>
      </c>
      <c r="AS318" s="7" t="s">
        <v>1142</v>
      </c>
      <c r="AT318" s="7" t="s">
        <v>1131</v>
      </c>
      <c r="AU318" s="7" t="s">
        <v>1141</v>
      </c>
      <c r="AW318" s="7" t="s">
        <v>1140</v>
      </c>
      <c r="AX318" s="7" t="s">
        <v>1191</v>
      </c>
      <c r="AY318" s="7" t="s">
        <v>1191</v>
      </c>
      <c r="AZ318" s="7" t="s">
        <v>1131</v>
      </c>
      <c r="BA318" s="7" t="s">
        <v>1131</v>
      </c>
      <c r="BC318" s="7" t="s">
        <v>1138</v>
      </c>
      <c r="BE318" s="7" t="s">
        <v>1131</v>
      </c>
      <c r="BI318" s="7">
        <v>1</v>
      </c>
      <c r="BJ318" s="7">
        <v>1</v>
      </c>
      <c r="BK318" s="7" t="s">
        <v>1131</v>
      </c>
      <c r="BP318" s="7">
        <v>6.0000000000000001E-3</v>
      </c>
      <c r="BQ318" s="8">
        <v>45292</v>
      </c>
      <c r="BR318" s="7">
        <v>6.0000000000000001E-3</v>
      </c>
      <c r="BS318" s="8">
        <v>45292</v>
      </c>
      <c r="BY318" s="7" t="s">
        <v>1136</v>
      </c>
      <c r="BZ318" s="7" t="s">
        <v>1323</v>
      </c>
      <c r="CL318" s="7">
        <v>2025</v>
      </c>
      <c r="CR318" s="7">
        <v>393.25</v>
      </c>
      <c r="CS318" s="8">
        <v>45772</v>
      </c>
      <c r="CT318" s="7" t="s">
        <v>1131</v>
      </c>
      <c r="CW318" s="7" t="s">
        <v>1136</v>
      </c>
      <c r="CX318" s="7" t="s">
        <v>1131</v>
      </c>
      <c r="CY318" s="7" t="s">
        <v>1136</v>
      </c>
      <c r="CZ318" s="7" t="s">
        <v>1135</v>
      </c>
      <c r="DA318" s="7" t="s">
        <v>1134</v>
      </c>
      <c r="DB318" s="7" t="s">
        <v>1133</v>
      </c>
      <c r="DC318" s="7" t="s">
        <v>1131</v>
      </c>
      <c r="DD318" s="7" t="s">
        <v>1132</v>
      </c>
      <c r="DF318" s="7" t="s">
        <v>1131</v>
      </c>
      <c r="DJ318" s="7" t="s">
        <v>1130</v>
      </c>
      <c r="DK318" s="7" t="s">
        <v>1129</v>
      </c>
    </row>
    <row r="319" spans="1:115" x14ac:dyDescent="0.25">
      <c r="A319" s="7" t="s">
        <v>1149</v>
      </c>
      <c r="B319" s="7" t="s">
        <v>1352</v>
      </c>
      <c r="C319" s="7" t="s">
        <v>1120</v>
      </c>
      <c r="E319" s="7" t="s">
        <v>1351</v>
      </c>
      <c r="H319" s="7" t="s">
        <v>1145</v>
      </c>
      <c r="K319" s="7" t="s">
        <v>1144</v>
      </c>
      <c r="O319" s="8">
        <v>45536</v>
      </c>
      <c r="Y319" s="7" t="s">
        <v>1143</v>
      </c>
      <c r="AD319" s="7" t="s">
        <v>1131</v>
      </c>
      <c r="AE319" s="7" t="s">
        <v>1131</v>
      </c>
      <c r="AG319" s="7" t="s">
        <v>1131</v>
      </c>
      <c r="AH319" s="7" t="s">
        <v>1131</v>
      </c>
      <c r="AI319" s="7" t="s">
        <v>1131</v>
      </c>
      <c r="AJ319" s="7" t="s">
        <v>1136</v>
      </c>
      <c r="AP319" s="7" t="s">
        <v>1131</v>
      </c>
      <c r="AS319" s="7" t="s">
        <v>1142</v>
      </c>
      <c r="AT319" s="7" t="s">
        <v>1131</v>
      </c>
      <c r="AU319" s="7" t="s">
        <v>1141</v>
      </c>
      <c r="AW319" s="7" t="s">
        <v>1140</v>
      </c>
      <c r="AX319" s="7" t="s">
        <v>1191</v>
      </c>
      <c r="AY319" s="7" t="s">
        <v>1191</v>
      </c>
      <c r="AZ319" s="7" t="s">
        <v>1131</v>
      </c>
      <c r="BA319" s="7" t="s">
        <v>1131</v>
      </c>
      <c r="BC319" s="7" t="s">
        <v>1138</v>
      </c>
      <c r="BD319" s="7" t="s">
        <v>1350</v>
      </c>
      <c r="BE319" s="7" t="s">
        <v>1131</v>
      </c>
      <c r="BI319" s="7">
        <v>1</v>
      </c>
      <c r="BJ319" s="7">
        <v>1</v>
      </c>
      <c r="BK319" s="7" t="s">
        <v>1131</v>
      </c>
      <c r="BP319" s="7">
        <v>6.0000000000000001E-3</v>
      </c>
      <c r="BQ319" s="8">
        <v>45536</v>
      </c>
      <c r="BR319" s="7">
        <v>6.0000000000000001E-3</v>
      </c>
      <c r="BS319" s="8">
        <v>45536</v>
      </c>
      <c r="BY319" s="7" t="s">
        <v>1131</v>
      </c>
      <c r="CL319" s="7">
        <v>2025</v>
      </c>
      <c r="CR319" s="7">
        <v>204.96</v>
      </c>
      <c r="CS319" s="8">
        <v>45772</v>
      </c>
      <c r="CT319" s="7" t="s">
        <v>1131</v>
      </c>
      <c r="CW319" s="7" t="s">
        <v>1136</v>
      </c>
      <c r="CX319" s="7" t="s">
        <v>1131</v>
      </c>
      <c r="CY319" s="7" t="s">
        <v>1136</v>
      </c>
      <c r="CZ319" s="7" t="s">
        <v>1135</v>
      </c>
      <c r="DA319" s="7" t="s">
        <v>1134</v>
      </c>
      <c r="DB319" s="7" t="s">
        <v>1327</v>
      </c>
      <c r="DC319" s="7" t="s">
        <v>1131</v>
      </c>
      <c r="DD319" s="7" t="s">
        <v>1132</v>
      </c>
      <c r="DF319" s="7" t="s">
        <v>1131</v>
      </c>
      <c r="DJ319" s="7" t="s">
        <v>1130</v>
      </c>
      <c r="DK319" s="7" t="s">
        <v>1129</v>
      </c>
    </row>
    <row r="320" spans="1:115" x14ac:dyDescent="0.25">
      <c r="A320" s="7" t="s">
        <v>1149</v>
      </c>
      <c r="B320" s="7" t="s">
        <v>1349</v>
      </c>
      <c r="C320" s="7" t="s">
        <v>1348</v>
      </c>
      <c r="E320" s="7" t="s">
        <v>1347</v>
      </c>
      <c r="H320" s="7" t="s">
        <v>1145</v>
      </c>
      <c r="K320" s="7" t="s">
        <v>1144</v>
      </c>
      <c r="O320" s="8">
        <v>44243</v>
      </c>
      <c r="R320" s="8">
        <v>44699</v>
      </c>
      <c r="S320" s="8">
        <v>44699</v>
      </c>
      <c r="T320" s="8">
        <v>44699</v>
      </c>
      <c r="W320" s="7" t="s">
        <v>1250</v>
      </c>
      <c r="Y320" s="7" t="s">
        <v>1166</v>
      </c>
      <c r="AD320" s="7" t="s">
        <v>1131</v>
      </c>
      <c r="AE320" s="7" t="s">
        <v>1131</v>
      </c>
      <c r="AG320" s="7" t="s">
        <v>1131</v>
      </c>
      <c r="AH320" s="7" t="s">
        <v>1131</v>
      </c>
      <c r="AI320" s="7" t="s">
        <v>1131</v>
      </c>
      <c r="AJ320" s="7" t="s">
        <v>1136</v>
      </c>
      <c r="AP320" s="7" t="s">
        <v>1131</v>
      </c>
      <c r="AT320" s="7" t="s">
        <v>1131</v>
      </c>
      <c r="AU320" s="7" t="s">
        <v>1141</v>
      </c>
      <c r="AW320" s="7" t="s">
        <v>1140</v>
      </c>
      <c r="AX320" s="7" t="s">
        <v>1165</v>
      </c>
      <c r="AY320" s="7" t="s">
        <v>1165</v>
      </c>
      <c r="AZ320" s="7" t="s">
        <v>1131</v>
      </c>
      <c r="BA320" s="7" t="s">
        <v>1131</v>
      </c>
      <c r="BC320" s="7" t="s">
        <v>1138</v>
      </c>
      <c r="BD320" s="7" t="s">
        <v>1346</v>
      </c>
      <c r="BE320" s="7" t="s">
        <v>1131</v>
      </c>
      <c r="BK320" s="7" t="s">
        <v>1131</v>
      </c>
      <c r="BP320" s="7">
        <v>6.0000000000000001E-3</v>
      </c>
      <c r="BQ320" s="8">
        <v>44228</v>
      </c>
      <c r="BR320" s="7">
        <v>6.0000000000000001E-3</v>
      </c>
      <c r="BS320" s="8">
        <v>44228</v>
      </c>
      <c r="BY320" s="7" t="s">
        <v>1131</v>
      </c>
      <c r="CL320" s="7">
        <v>2025</v>
      </c>
      <c r="CM320" s="7">
        <v>121.46</v>
      </c>
      <c r="CN320" s="7">
        <v>144.24</v>
      </c>
      <c r="CO320" s="7">
        <v>114.43</v>
      </c>
      <c r="CR320" s="7">
        <v>30.04</v>
      </c>
      <c r="CS320" s="8">
        <v>45772</v>
      </c>
      <c r="CT320" s="7" t="s">
        <v>1131</v>
      </c>
      <c r="CW320" s="7" t="s">
        <v>1136</v>
      </c>
      <c r="CX320" s="7" t="s">
        <v>1131</v>
      </c>
      <c r="CY320" s="7" t="s">
        <v>1136</v>
      </c>
      <c r="CZ320" s="7" t="s">
        <v>1135</v>
      </c>
      <c r="DA320" s="7" t="s">
        <v>1134</v>
      </c>
      <c r="DB320" s="7" t="s">
        <v>1133</v>
      </c>
      <c r="DD320" s="7" t="s">
        <v>1132</v>
      </c>
      <c r="DJ320" s="7" t="s">
        <v>1130</v>
      </c>
      <c r="DK320" s="7" t="s">
        <v>1129</v>
      </c>
    </row>
    <row r="321" spans="1:115" x14ac:dyDescent="0.25">
      <c r="A321" s="7" t="s">
        <v>1149</v>
      </c>
      <c r="B321" s="7" t="s">
        <v>1345</v>
      </c>
      <c r="C321" s="7" t="s">
        <v>1344</v>
      </c>
      <c r="E321" s="7" t="s">
        <v>1343</v>
      </c>
      <c r="H321" s="7" t="s">
        <v>1145</v>
      </c>
      <c r="K321" s="7" t="s">
        <v>1144</v>
      </c>
      <c r="O321" s="8">
        <v>42758</v>
      </c>
      <c r="R321" s="8">
        <v>44699</v>
      </c>
      <c r="S321" s="8">
        <v>44699</v>
      </c>
      <c r="T321" s="8">
        <v>44699</v>
      </c>
      <c r="W321" s="7" t="s">
        <v>1250</v>
      </c>
      <c r="Y321" s="7" t="s">
        <v>1143</v>
      </c>
      <c r="AD321" s="7" t="s">
        <v>1131</v>
      </c>
      <c r="AE321" s="7" t="s">
        <v>1131</v>
      </c>
      <c r="AG321" s="7" t="s">
        <v>1131</v>
      </c>
      <c r="AH321" s="7" t="s">
        <v>1131</v>
      </c>
      <c r="AI321" s="7" t="s">
        <v>1131</v>
      </c>
      <c r="AJ321" s="7" t="s">
        <v>1136</v>
      </c>
      <c r="AP321" s="7" t="s">
        <v>1131</v>
      </c>
      <c r="AS321" s="7" t="s">
        <v>1142</v>
      </c>
      <c r="AT321" s="7" t="s">
        <v>1131</v>
      </c>
      <c r="AU321" s="7" t="s">
        <v>1141</v>
      </c>
      <c r="AW321" s="7" t="s">
        <v>1140</v>
      </c>
      <c r="AX321" s="7" t="s">
        <v>1139</v>
      </c>
      <c r="AY321" s="7" t="s">
        <v>1139</v>
      </c>
      <c r="AZ321" s="7" t="s">
        <v>1131</v>
      </c>
      <c r="BA321" s="7" t="s">
        <v>1131</v>
      </c>
      <c r="BC321" s="7" t="s">
        <v>1138</v>
      </c>
      <c r="BD321" s="7" t="s">
        <v>1198</v>
      </c>
      <c r="BE321" s="7" t="s">
        <v>1131</v>
      </c>
      <c r="BK321" s="7" t="s">
        <v>1131</v>
      </c>
      <c r="BP321" s="7">
        <v>6.0000000000000001E-3</v>
      </c>
      <c r="BQ321" s="8">
        <v>43466</v>
      </c>
      <c r="BR321" s="7">
        <v>6.0000000000000001E-3</v>
      </c>
      <c r="BS321" s="8">
        <v>43466</v>
      </c>
      <c r="BY321" s="7" t="s">
        <v>1131</v>
      </c>
      <c r="CL321" s="7">
        <v>2025</v>
      </c>
      <c r="CM321" s="7">
        <v>152.83000000000001</v>
      </c>
      <c r="CN321" s="7">
        <v>159.49</v>
      </c>
      <c r="CP321" s="7">
        <v>67.66</v>
      </c>
      <c r="CR321" s="7">
        <v>24.94</v>
      </c>
      <c r="CS321" s="8">
        <v>45772</v>
      </c>
      <c r="CT321" s="7" t="s">
        <v>1131</v>
      </c>
      <c r="CV321" s="7" t="s">
        <v>1158</v>
      </c>
      <c r="CW321" s="7" t="s">
        <v>1136</v>
      </c>
      <c r="CX321" s="7" t="s">
        <v>1131</v>
      </c>
      <c r="CY321" s="7" t="s">
        <v>1136</v>
      </c>
      <c r="CZ321" s="7" t="s">
        <v>1135</v>
      </c>
      <c r="DA321" s="7" t="s">
        <v>1134</v>
      </c>
      <c r="DB321" s="7" t="s">
        <v>1133</v>
      </c>
      <c r="DD321" s="7" t="s">
        <v>1132</v>
      </c>
      <c r="DJ321" s="7" t="s">
        <v>1130</v>
      </c>
      <c r="DK321" s="7" t="s">
        <v>1129</v>
      </c>
    </row>
    <row r="322" spans="1:115" x14ac:dyDescent="0.25">
      <c r="A322" s="7" t="s">
        <v>1149</v>
      </c>
      <c r="B322" s="7" t="s">
        <v>1342</v>
      </c>
      <c r="C322" s="7" t="s">
        <v>1059</v>
      </c>
      <c r="E322" s="7" t="s">
        <v>1341</v>
      </c>
      <c r="H322" s="7" t="s">
        <v>1145</v>
      </c>
      <c r="K322" s="7" t="s">
        <v>1144</v>
      </c>
      <c r="O322" s="8">
        <v>43132</v>
      </c>
      <c r="Y322" s="7" t="s">
        <v>1166</v>
      </c>
      <c r="AD322" s="7" t="s">
        <v>1131</v>
      </c>
      <c r="AE322" s="7" t="s">
        <v>1131</v>
      </c>
      <c r="AG322" s="7" t="s">
        <v>1131</v>
      </c>
      <c r="AH322" s="7" t="s">
        <v>1131</v>
      </c>
      <c r="AI322" s="7" t="s">
        <v>1131</v>
      </c>
      <c r="AJ322" s="7" t="s">
        <v>1136</v>
      </c>
      <c r="AP322" s="7" t="s">
        <v>1131</v>
      </c>
      <c r="AT322" s="7" t="s">
        <v>1131</v>
      </c>
      <c r="AU322" s="7" t="s">
        <v>1141</v>
      </c>
      <c r="AW322" s="7" t="s">
        <v>1140</v>
      </c>
      <c r="AX322" s="7" t="s">
        <v>1165</v>
      </c>
      <c r="AY322" s="7" t="s">
        <v>1165</v>
      </c>
      <c r="AZ322" s="7" t="s">
        <v>1131</v>
      </c>
      <c r="BA322" s="7" t="s">
        <v>1131</v>
      </c>
      <c r="BC322" s="7" t="s">
        <v>1138</v>
      </c>
      <c r="BD322" s="7" t="s">
        <v>1195</v>
      </c>
      <c r="BE322" s="7" t="s">
        <v>1131</v>
      </c>
      <c r="BI322" s="7">
        <v>1</v>
      </c>
      <c r="BJ322" s="7">
        <v>1</v>
      </c>
      <c r="BK322" s="7" t="s">
        <v>1131</v>
      </c>
      <c r="BP322" s="7">
        <v>6.0000000000000001E-3</v>
      </c>
      <c r="BQ322" s="8">
        <v>43466</v>
      </c>
      <c r="BR322" s="7">
        <v>6.0000000000000001E-3</v>
      </c>
      <c r="BS322" s="8">
        <v>43466</v>
      </c>
      <c r="BY322" s="7" t="s">
        <v>1131</v>
      </c>
      <c r="CL322" s="7">
        <v>2025</v>
      </c>
      <c r="CM322" s="7">
        <v>62.95</v>
      </c>
      <c r="CN322" s="7">
        <v>59.3</v>
      </c>
      <c r="CO322" s="7">
        <v>56.81</v>
      </c>
      <c r="CP322" s="7">
        <v>144.49</v>
      </c>
      <c r="CR322" s="7">
        <v>92.14</v>
      </c>
      <c r="CS322" s="8">
        <v>45772</v>
      </c>
      <c r="CT322" s="7" t="s">
        <v>1131</v>
      </c>
      <c r="CV322" s="7" t="s">
        <v>1158</v>
      </c>
      <c r="CW322" s="7" t="s">
        <v>1136</v>
      </c>
      <c r="CX322" s="7" t="s">
        <v>1131</v>
      </c>
      <c r="CY322" s="7" t="s">
        <v>1136</v>
      </c>
      <c r="CZ322" s="7" t="s">
        <v>1135</v>
      </c>
      <c r="DA322" s="7" t="s">
        <v>1134</v>
      </c>
      <c r="DB322" s="7" t="s">
        <v>1133</v>
      </c>
      <c r="DD322" s="7" t="s">
        <v>1132</v>
      </c>
      <c r="DJ322" s="7" t="s">
        <v>1130</v>
      </c>
      <c r="DK322" s="7" t="s">
        <v>1129</v>
      </c>
    </row>
    <row r="323" spans="1:115" x14ac:dyDescent="0.25">
      <c r="A323" s="7" t="s">
        <v>1149</v>
      </c>
      <c r="B323" s="7" t="s">
        <v>1340</v>
      </c>
      <c r="C323" s="7" t="s">
        <v>1339</v>
      </c>
      <c r="E323" s="7" t="s">
        <v>1338</v>
      </c>
      <c r="H323" s="7" t="s">
        <v>1145</v>
      </c>
      <c r="K323" s="7" t="s">
        <v>1144</v>
      </c>
      <c r="O323" s="8">
        <v>45628</v>
      </c>
      <c r="Y323" s="7" t="s">
        <v>1143</v>
      </c>
      <c r="AD323" s="7" t="s">
        <v>1131</v>
      </c>
      <c r="AE323" s="7" t="s">
        <v>1131</v>
      </c>
      <c r="AG323" s="7" t="s">
        <v>1131</v>
      </c>
      <c r="AH323" s="7" t="s">
        <v>1131</v>
      </c>
      <c r="AI323" s="7" t="s">
        <v>1131</v>
      </c>
      <c r="AJ323" s="7" t="s">
        <v>1136</v>
      </c>
      <c r="AP323" s="7" t="s">
        <v>1131</v>
      </c>
      <c r="AS323" s="7" t="s">
        <v>1142</v>
      </c>
      <c r="AT323" s="7" t="s">
        <v>1131</v>
      </c>
      <c r="AU323" s="7" t="s">
        <v>1141</v>
      </c>
      <c r="AW323" s="7" t="s">
        <v>1140</v>
      </c>
      <c r="AX323" s="7" t="s">
        <v>1139</v>
      </c>
      <c r="AY323" s="7" t="s">
        <v>1139</v>
      </c>
      <c r="AZ323" s="7" t="s">
        <v>1131</v>
      </c>
      <c r="BA323" s="7" t="s">
        <v>1131</v>
      </c>
      <c r="BC323" s="7" t="s">
        <v>1138</v>
      </c>
      <c r="BE323" s="7" t="s">
        <v>1131</v>
      </c>
      <c r="BI323" s="7">
        <v>1</v>
      </c>
      <c r="BJ323" s="7">
        <v>1</v>
      </c>
      <c r="BK323" s="7" t="s">
        <v>1131</v>
      </c>
      <c r="BP323" s="7">
        <v>6.0000000000000001E-3</v>
      </c>
      <c r="BQ323" s="8">
        <v>45628</v>
      </c>
      <c r="BR323" s="7">
        <v>6.0000000000000001E-3</v>
      </c>
      <c r="BS323" s="8">
        <v>45628</v>
      </c>
      <c r="BY323" s="7" t="s">
        <v>1136</v>
      </c>
      <c r="BZ323" s="7" t="s">
        <v>1337</v>
      </c>
      <c r="CL323" s="7">
        <v>2025</v>
      </c>
      <c r="CR323" s="7">
        <v>111.44</v>
      </c>
      <c r="CS323" s="8">
        <v>45772</v>
      </c>
      <c r="CT323" s="7" t="s">
        <v>1131</v>
      </c>
      <c r="CW323" s="7" t="s">
        <v>1136</v>
      </c>
      <c r="CX323" s="7" t="s">
        <v>1131</v>
      </c>
      <c r="CY323" s="7" t="s">
        <v>1136</v>
      </c>
      <c r="CZ323" s="7" t="s">
        <v>1135</v>
      </c>
      <c r="DA323" s="7" t="s">
        <v>1134</v>
      </c>
      <c r="DB323" s="7" t="s">
        <v>1133</v>
      </c>
      <c r="DC323" s="7" t="s">
        <v>1131</v>
      </c>
      <c r="DD323" s="7" t="s">
        <v>1132</v>
      </c>
      <c r="DF323" s="7" t="s">
        <v>1131</v>
      </c>
      <c r="DJ323" s="7" t="s">
        <v>1130</v>
      </c>
      <c r="DK323" s="7" t="s">
        <v>1129</v>
      </c>
    </row>
    <row r="324" spans="1:115" x14ac:dyDescent="0.25">
      <c r="A324" s="7" t="s">
        <v>1149</v>
      </c>
      <c r="B324" s="7" t="s">
        <v>1336</v>
      </c>
      <c r="C324" s="7" t="s">
        <v>1335</v>
      </c>
      <c r="E324" s="7" t="s">
        <v>1334</v>
      </c>
      <c r="H324" s="7" t="s">
        <v>1145</v>
      </c>
      <c r="K324" s="7" t="s">
        <v>1144</v>
      </c>
      <c r="O324" s="8">
        <v>44712</v>
      </c>
      <c r="Y324" s="7" t="s">
        <v>1333</v>
      </c>
      <c r="AD324" s="7" t="s">
        <v>1131</v>
      </c>
      <c r="AE324" s="7" t="s">
        <v>1131</v>
      </c>
      <c r="AG324" s="7" t="s">
        <v>1131</v>
      </c>
      <c r="AH324" s="7" t="s">
        <v>1131</v>
      </c>
      <c r="AI324" s="7" t="s">
        <v>1131</v>
      </c>
      <c r="AJ324" s="7" t="s">
        <v>1136</v>
      </c>
      <c r="AP324" s="7" t="s">
        <v>1131</v>
      </c>
      <c r="AS324" s="7" t="s">
        <v>1142</v>
      </c>
      <c r="AT324" s="7" t="s">
        <v>1131</v>
      </c>
      <c r="AU324" s="7" t="s">
        <v>1141</v>
      </c>
      <c r="AW324" s="7" t="s">
        <v>1140</v>
      </c>
      <c r="AX324" s="7" t="s">
        <v>1332</v>
      </c>
      <c r="AY324" s="7" t="s">
        <v>1332</v>
      </c>
      <c r="AZ324" s="7" t="s">
        <v>1131</v>
      </c>
      <c r="BA324" s="7" t="s">
        <v>1131</v>
      </c>
      <c r="BC324" s="7" t="s">
        <v>1138</v>
      </c>
      <c r="BE324" s="7" t="s">
        <v>1131</v>
      </c>
      <c r="BK324" s="7" t="s">
        <v>1131</v>
      </c>
      <c r="BP324" s="7">
        <v>6.0000000000000001E-3</v>
      </c>
      <c r="BQ324" s="8">
        <v>44682</v>
      </c>
      <c r="BR324" s="7">
        <v>6.0000000000000001E-3</v>
      </c>
      <c r="BS324" s="8">
        <v>44682</v>
      </c>
      <c r="BY324" s="7" t="s">
        <v>1136</v>
      </c>
      <c r="BZ324" s="7" t="s">
        <v>1331</v>
      </c>
      <c r="CL324" s="7">
        <v>2025</v>
      </c>
      <c r="CM324" s="7">
        <v>112.75</v>
      </c>
      <c r="CN324" s="7">
        <v>69.709999999999994</v>
      </c>
      <c r="CO324" s="7">
        <v>78.37</v>
      </c>
      <c r="CR324" s="7">
        <v>13.06</v>
      </c>
      <c r="CS324" s="8">
        <v>45772</v>
      </c>
      <c r="CT324" s="7" t="s">
        <v>1131</v>
      </c>
      <c r="CW324" s="7" t="s">
        <v>1131</v>
      </c>
      <c r="CX324" s="7" t="s">
        <v>1131</v>
      </c>
      <c r="CY324" s="7" t="s">
        <v>1131</v>
      </c>
      <c r="CZ324" s="7" t="s">
        <v>1135</v>
      </c>
      <c r="DA324" s="7" t="s">
        <v>1134</v>
      </c>
      <c r="DB324" s="7" t="s">
        <v>1133</v>
      </c>
      <c r="DD324" s="7" t="s">
        <v>1132</v>
      </c>
      <c r="DJ324" s="7" t="s">
        <v>1130</v>
      </c>
      <c r="DK324" s="7" t="s">
        <v>1129</v>
      </c>
    </row>
    <row r="325" spans="1:115" x14ac:dyDescent="0.25">
      <c r="A325" s="7" t="s">
        <v>1149</v>
      </c>
      <c r="B325" s="7" t="s">
        <v>1330</v>
      </c>
      <c r="C325" s="7" t="s">
        <v>1099</v>
      </c>
      <c r="E325" s="7" t="s">
        <v>1329</v>
      </c>
      <c r="H325" s="7" t="s">
        <v>1145</v>
      </c>
      <c r="K325" s="7" t="s">
        <v>1144</v>
      </c>
      <c r="O325" s="8">
        <v>45536</v>
      </c>
      <c r="Y325" s="7" t="s">
        <v>1143</v>
      </c>
      <c r="AD325" s="7" t="s">
        <v>1131</v>
      </c>
      <c r="AE325" s="7" t="s">
        <v>1131</v>
      </c>
      <c r="AG325" s="7" t="s">
        <v>1131</v>
      </c>
      <c r="AH325" s="7" t="s">
        <v>1131</v>
      </c>
      <c r="AI325" s="7" t="s">
        <v>1131</v>
      </c>
      <c r="AJ325" s="7" t="s">
        <v>1136</v>
      </c>
      <c r="AP325" s="7" t="s">
        <v>1131</v>
      </c>
      <c r="AS325" s="7" t="s">
        <v>1142</v>
      </c>
      <c r="AT325" s="7" t="s">
        <v>1131</v>
      </c>
      <c r="AU325" s="7" t="s">
        <v>1141</v>
      </c>
      <c r="AW325" s="7" t="s">
        <v>1140</v>
      </c>
      <c r="AX325" s="7" t="s">
        <v>1139</v>
      </c>
      <c r="AY325" s="7" t="s">
        <v>1139</v>
      </c>
      <c r="AZ325" s="7" t="s">
        <v>1131</v>
      </c>
      <c r="BA325" s="7" t="s">
        <v>1131</v>
      </c>
      <c r="BC325" s="7" t="s">
        <v>1138</v>
      </c>
      <c r="BD325" s="7" t="s">
        <v>1328</v>
      </c>
      <c r="BE325" s="7" t="s">
        <v>1131</v>
      </c>
      <c r="BI325" s="7">
        <v>1</v>
      </c>
      <c r="BJ325" s="7">
        <v>1</v>
      </c>
      <c r="BK325" s="7" t="s">
        <v>1131</v>
      </c>
      <c r="BP325" s="7">
        <v>6.0000000000000001E-3</v>
      </c>
      <c r="BQ325" s="8">
        <v>45536</v>
      </c>
      <c r="BR325" s="7">
        <v>6.0000000000000001E-3</v>
      </c>
      <c r="BS325" s="8">
        <v>45536</v>
      </c>
      <c r="BY325" s="7" t="s">
        <v>1131</v>
      </c>
      <c r="CL325" s="7">
        <v>2025</v>
      </c>
      <c r="CR325" s="7">
        <v>228.19</v>
      </c>
      <c r="CS325" s="8">
        <v>45772</v>
      </c>
      <c r="CT325" s="7" t="s">
        <v>1131</v>
      </c>
      <c r="CW325" s="7" t="s">
        <v>1136</v>
      </c>
      <c r="CX325" s="7" t="s">
        <v>1131</v>
      </c>
      <c r="CY325" s="7" t="s">
        <v>1136</v>
      </c>
      <c r="CZ325" s="7" t="s">
        <v>1135</v>
      </c>
      <c r="DA325" s="7" t="s">
        <v>1134</v>
      </c>
      <c r="DB325" s="7" t="s">
        <v>1327</v>
      </c>
      <c r="DC325" s="7" t="s">
        <v>1131</v>
      </c>
      <c r="DD325" s="7" t="s">
        <v>1132</v>
      </c>
      <c r="DF325" s="7" t="s">
        <v>1131</v>
      </c>
      <c r="DJ325" s="7" t="s">
        <v>1130</v>
      </c>
      <c r="DK325" s="7" t="s">
        <v>1129</v>
      </c>
    </row>
    <row r="326" spans="1:115" x14ac:dyDescent="0.25">
      <c r="A326" s="7" t="s">
        <v>1149</v>
      </c>
      <c r="B326" s="7" t="s">
        <v>1326</v>
      </c>
      <c r="C326" s="7" t="s">
        <v>1325</v>
      </c>
      <c r="E326" s="7" t="s">
        <v>1324</v>
      </c>
      <c r="H326" s="7" t="s">
        <v>1145</v>
      </c>
      <c r="K326" s="7" t="s">
        <v>1144</v>
      </c>
      <c r="O326" s="8">
        <v>43282</v>
      </c>
      <c r="Y326" s="7" t="s">
        <v>1166</v>
      </c>
      <c r="AD326" s="7" t="s">
        <v>1131</v>
      </c>
      <c r="AE326" s="7" t="s">
        <v>1131</v>
      </c>
      <c r="AG326" s="7" t="s">
        <v>1131</v>
      </c>
      <c r="AH326" s="7" t="s">
        <v>1131</v>
      </c>
      <c r="AI326" s="7" t="s">
        <v>1131</v>
      </c>
      <c r="AJ326" s="7" t="s">
        <v>1136</v>
      </c>
      <c r="AP326" s="7" t="s">
        <v>1131</v>
      </c>
      <c r="AS326" s="7" t="s">
        <v>1142</v>
      </c>
      <c r="AT326" s="7" t="s">
        <v>1131</v>
      </c>
      <c r="AU326" s="7" t="s">
        <v>1141</v>
      </c>
      <c r="AW326" s="7" t="s">
        <v>1140</v>
      </c>
      <c r="AX326" s="7" t="s">
        <v>1165</v>
      </c>
      <c r="AY326" s="7" t="s">
        <v>1165</v>
      </c>
      <c r="AZ326" s="7" t="s">
        <v>1131</v>
      </c>
      <c r="BA326" s="7" t="s">
        <v>1131</v>
      </c>
      <c r="BC326" s="7" t="s">
        <v>1138</v>
      </c>
      <c r="BE326" s="7" t="s">
        <v>1131</v>
      </c>
      <c r="BI326" s="7">
        <v>1</v>
      </c>
      <c r="BJ326" s="7">
        <v>1</v>
      </c>
      <c r="BK326" s="7" t="s">
        <v>1131</v>
      </c>
      <c r="BP326" s="7">
        <v>6.0000000000000001E-3</v>
      </c>
      <c r="BQ326" s="8">
        <v>43466</v>
      </c>
      <c r="BR326" s="7">
        <v>6.0000000000000001E-3</v>
      </c>
      <c r="BS326" s="8">
        <v>43466</v>
      </c>
      <c r="BY326" s="7" t="s">
        <v>1136</v>
      </c>
      <c r="BZ326" s="7" t="s">
        <v>1323</v>
      </c>
      <c r="CL326" s="7">
        <v>2025</v>
      </c>
      <c r="CM326" s="7">
        <v>82.47</v>
      </c>
      <c r="CN326" s="7">
        <v>116.22</v>
      </c>
      <c r="CO326" s="7">
        <v>74.62</v>
      </c>
      <c r="CP326" s="7">
        <v>118.09</v>
      </c>
      <c r="CR326" s="7">
        <v>103.9</v>
      </c>
      <c r="CS326" s="8">
        <v>45772</v>
      </c>
      <c r="CT326" s="7" t="s">
        <v>1131</v>
      </c>
      <c r="CV326" s="7" t="s">
        <v>1158</v>
      </c>
      <c r="CW326" s="7" t="s">
        <v>1136</v>
      </c>
      <c r="CX326" s="7" t="s">
        <v>1131</v>
      </c>
      <c r="CY326" s="7" t="s">
        <v>1131</v>
      </c>
      <c r="CZ326" s="7" t="s">
        <v>1135</v>
      </c>
      <c r="DA326" s="7" t="s">
        <v>1134</v>
      </c>
      <c r="DB326" s="7" t="s">
        <v>1133</v>
      </c>
      <c r="DD326" s="7" t="s">
        <v>1132</v>
      </c>
      <c r="DJ326" s="7" t="s">
        <v>1130</v>
      </c>
      <c r="DK326" s="7" t="s">
        <v>1129</v>
      </c>
    </row>
    <row r="327" spans="1:115" x14ac:dyDescent="0.25">
      <c r="A327" s="7" t="s">
        <v>1149</v>
      </c>
      <c r="B327" s="7" t="s">
        <v>1322</v>
      </c>
      <c r="C327" s="7" t="s">
        <v>1321</v>
      </c>
      <c r="E327" s="7" t="s">
        <v>1320</v>
      </c>
      <c r="H327" s="7" t="s">
        <v>1145</v>
      </c>
      <c r="K327" s="7" t="s">
        <v>1144</v>
      </c>
      <c r="O327" s="8">
        <v>42156</v>
      </c>
      <c r="R327" s="8">
        <v>42746</v>
      </c>
      <c r="V327" s="8">
        <v>42751</v>
      </c>
      <c r="W327" s="7" t="s">
        <v>1259</v>
      </c>
      <c r="Y327" s="7" t="s">
        <v>1166</v>
      </c>
      <c r="AD327" s="7" t="s">
        <v>1131</v>
      </c>
      <c r="AE327" s="7" t="s">
        <v>1131</v>
      </c>
      <c r="AG327" s="7" t="s">
        <v>1131</v>
      </c>
      <c r="AH327" s="7" t="s">
        <v>1131</v>
      </c>
      <c r="AI327" s="7" t="s">
        <v>1131</v>
      </c>
      <c r="AJ327" s="7" t="s">
        <v>1136</v>
      </c>
      <c r="AP327" s="7" t="s">
        <v>1131</v>
      </c>
      <c r="AS327" s="7" t="s">
        <v>1142</v>
      </c>
      <c r="AT327" s="7" t="s">
        <v>1131</v>
      </c>
      <c r="AU327" s="7" t="s">
        <v>1141</v>
      </c>
      <c r="AW327" s="7" t="s">
        <v>1161</v>
      </c>
      <c r="AX327" s="7" t="s">
        <v>1165</v>
      </c>
      <c r="AY327" s="7" t="s">
        <v>1165</v>
      </c>
      <c r="AZ327" s="7" t="s">
        <v>1131</v>
      </c>
      <c r="BA327" s="7" t="s">
        <v>1131</v>
      </c>
      <c r="BC327" s="7" t="s">
        <v>1138</v>
      </c>
      <c r="BD327" s="7" t="s">
        <v>1238</v>
      </c>
      <c r="BE327" s="7" t="s">
        <v>1131</v>
      </c>
      <c r="BI327" s="7">
        <v>1</v>
      </c>
      <c r="BJ327" s="7">
        <v>1</v>
      </c>
      <c r="BK327" s="7" t="s">
        <v>1131</v>
      </c>
      <c r="BP327" s="7">
        <v>6.0000000000000001E-3</v>
      </c>
      <c r="BQ327" s="8">
        <v>43466</v>
      </c>
      <c r="BR327" s="7">
        <v>6.0000000000000001E-3</v>
      </c>
      <c r="BS327" s="8">
        <v>43466</v>
      </c>
      <c r="BY327" s="7" t="s">
        <v>1131</v>
      </c>
      <c r="CL327" s="7">
        <v>2025</v>
      </c>
      <c r="CR327" s="7">
        <v>67.400000000000006</v>
      </c>
      <c r="CS327" s="8">
        <v>42751</v>
      </c>
      <c r="CT327" s="7" t="s">
        <v>1131</v>
      </c>
      <c r="CV327" s="7" t="s">
        <v>1158</v>
      </c>
      <c r="CW327" s="7" t="s">
        <v>1131</v>
      </c>
      <c r="CX327" s="7" t="s">
        <v>1131</v>
      </c>
      <c r="CZ327" s="7" t="s">
        <v>1135</v>
      </c>
      <c r="DA327" s="7" t="s">
        <v>1134</v>
      </c>
      <c r="DJ327" s="7" t="s">
        <v>1130</v>
      </c>
      <c r="DK327" s="7" t="s">
        <v>1129</v>
      </c>
    </row>
    <row r="328" spans="1:115" x14ac:dyDescent="0.25">
      <c r="A328" s="7" t="s">
        <v>1149</v>
      </c>
      <c r="B328" s="7" t="s">
        <v>1319</v>
      </c>
      <c r="C328" s="7" t="s">
        <v>1318</v>
      </c>
      <c r="E328" s="7" t="s">
        <v>1317</v>
      </c>
      <c r="H328" s="7" t="s">
        <v>1145</v>
      </c>
      <c r="K328" s="7" t="s">
        <v>1144</v>
      </c>
      <c r="O328" s="8">
        <v>42156</v>
      </c>
      <c r="R328" s="8">
        <v>44347</v>
      </c>
      <c r="S328" s="8">
        <v>44347</v>
      </c>
      <c r="T328" s="8">
        <v>44347</v>
      </c>
      <c r="W328" s="7" t="s">
        <v>1250</v>
      </c>
      <c r="Y328" s="7" t="s">
        <v>1166</v>
      </c>
      <c r="AD328" s="7" t="s">
        <v>1131</v>
      </c>
      <c r="AE328" s="7" t="s">
        <v>1131</v>
      </c>
      <c r="AG328" s="7" t="s">
        <v>1131</v>
      </c>
      <c r="AH328" s="7" t="s">
        <v>1131</v>
      </c>
      <c r="AI328" s="7" t="s">
        <v>1131</v>
      </c>
      <c r="AJ328" s="7" t="s">
        <v>1136</v>
      </c>
      <c r="AP328" s="7" t="s">
        <v>1131</v>
      </c>
      <c r="AS328" s="7" t="s">
        <v>1142</v>
      </c>
      <c r="AT328" s="7" t="s">
        <v>1131</v>
      </c>
      <c r="AU328" s="7" t="s">
        <v>1141</v>
      </c>
      <c r="AW328" s="7" t="s">
        <v>1140</v>
      </c>
      <c r="AX328" s="7" t="s">
        <v>1316</v>
      </c>
      <c r="AY328" s="7" t="s">
        <v>1316</v>
      </c>
      <c r="AZ328" s="7" t="s">
        <v>1131</v>
      </c>
      <c r="BA328" s="7" t="s">
        <v>1131</v>
      </c>
      <c r="BC328" s="7" t="s">
        <v>1138</v>
      </c>
      <c r="BD328" s="7" t="s">
        <v>1198</v>
      </c>
      <c r="BE328" s="7" t="s">
        <v>1131</v>
      </c>
      <c r="BI328" s="7">
        <v>1</v>
      </c>
      <c r="BJ328" s="7">
        <v>1</v>
      </c>
      <c r="BK328" s="7" t="s">
        <v>1136</v>
      </c>
      <c r="BP328" s="7">
        <v>6.0000000000000001E-3</v>
      </c>
      <c r="BQ328" s="8">
        <v>43466</v>
      </c>
      <c r="BR328" s="7">
        <v>6.0000000000000001E-3</v>
      </c>
      <c r="BS328" s="8">
        <v>43466</v>
      </c>
      <c r="BY328" s="7" t="s">
        <v>1131</v>
      </c>
      <c r="CL328" s="7">
        <v>2025</v>
      </c>
      <c r="CM328" s="7">
        <v>111.61</v>
      </c>
      <c r="CN328" s="7">
        <v>104.13</v>
      </c>
      <c r="CO328" s="7">
        <v>88.05</v>
      </c>
      <c r="CP328" s="7">
        <v>118.46</v>
      </c>
      <c r="CR328" s="7">
        <v>4.3949999999999996</v>
      </c>
      <c r="CS328" s="8">
        <v>45772</v>
      </c>
      <c r="CT328" s="7" t="s">
        <v>1131</v>
      </c>
      <c r="CV328" s="7" t="s">
        <v>1158</v>
      </c>
      <c r="CW328" s="7" t="s">
        <v>1136</v>
      </c>
      <c r="CX328" s="7" t="s">
        <v>1131</v>
      </c>
      <c r="CY328" s="7" t="s">
        <v>1136</v>
      </c>
      <c r="CZ328" s="7" t="s">
        <v>1135</v>
      </c>
      <c r="DA328" s="7" t="s">
        <v>1134</v>
      </c>
      <c r="DB328" s="7" t="s">
        <v>1133</v>
      </c>
      <c r="DD328" s="7" t="s">
        <v>1132</v>
      </c>
      <c r="DJ328" s="7" t="s">
        <v>1130</v>
      </c>
      <c r="DK328" s="7" t="s">
        <v>1129</v>
      </c>
    </row>
    <row r="329" spans="1:115" x14ac:dyDescent="0.25">
      <c r="A329" s="7" t="s">
        <v>1149</v>
      </c>
      <c r="B329" s="7" t="s">
        <v>1315</v>
      </c>
      <c r="C329" s="7" t="s">
        <v>1113</v>
      </c>
      <c r="E329" s="7" t="s">
        <v>1314</v>
      </c>
      <c r="H329" s="7" t="s">
        <v>1145</v>
      </c>
      <c r="K329" s="7" t="s">
        <v>1144</v>
      </c>
      <c r="O329" s="8">
        <v>44280</v>
      </c>
      <c r="Y329" s="7" t="s">
        <v>1143</v>
      </c>
      <c r="AD329" s="7" t="s">
        <v>1131</v>
      </c>
      <c r="AE329" s="7" t="s">
        <v>1131</v>
      </c>
      <c r="AG329" s="7" t="s">
        <v>1131</v>
      </c>
      <c r="AH329" s="7" t="s">
        <v>1131</v>
      </c>
      <c r="AI329" s="7" t="s">
        <v>1131</v>
      </c>
      <c r="AJ329" s="7" t="s">
        <v>1136</v>
      </c>
      <c r="AP329" s="7" t="s">
        <v>1131</v>
      </c>
      <c r="AS329" s="7" t="s">
        <v>1142</v>
      </c>
      <c r="AT329" s="7" t="s">
        <v>1131</v>
      </c>
      <c r="AU329" s="7" t="s">
        <v>1141</v>
      </c>
      <c r="AW329" s="7" t="s">
        <v>1140</v>
      </c>
      <c r="AX329" s="7" t="s">
        <v>1191</v>
      </c>
      <c r="AY329" s="7" t="s">
        <v>1191</v>
      </c>
      <c r="AZ329" s="7" t="s">
        <v>1131</v>
      </c>
      <c r="BA329" s="7" t="s">
        <v>1131</v>
      </c>
      <c r="BC329" s="7" t="s">
        <v>1138</v>
      </c>
      <c r="BD329" s="7" t="s">
        <v>1313</v>
      </c>
      <c r="BE329" s="7" t="s">
        <v>1131</v>
      </c>
      <c r="BK329" s="7" t="s">
        <v>1131</v>
      </c>
      <c r="BP329" s="7">
        <v>6.0000000000000001E-3</v>
      </c>
      <c r="BQ329" s="8">
        <v>44256</v>
      </c>
      <c r="BR329" s="7">
        <v>6.0000000000000001E-3</v>
      </c>
      <c r="BS329" s="8">
        <v>44256</v>
      </c>
      <c r="BY329" s="7" t="s">
        <v>1131</v>
      </c>
      <c r="CL329" s="7">
        <v>2025</v>
      </c>
      <c r="CM329" s="7">
        <v>172.86</v>
      </c>
      <c r="CN329" s="7">
        <v>194.71</v>
      </c>
      <c r="CP329" s="7">
        <v>149.76</v>
      </c>
      <c r="CR329" s="7">
        <v>250.9</v>
      </c>
      <c r="CS329" s="8">
        <v>45772</v>
      </c>
      <c r="CT329" s="7" t="s">
        <v>1131</v>
      </c>
      <c r="CW329" s="7" t="s">
        <v>1131</v>
      </c>
      <c r="CX329" s="7" t="s">
        <v>1131</v>
      </c>
      <c r="CY329" s="7" t="s">
        <v>1136</v>
      </c>
      <c r="CZ329" s="7" t="s">
        <v>1135</v>
      </c>
      <c r="DA329" s="7" t="s">
        <v>1134</v>
      </c>
      <c r="DB329" s="7" t="s">
        <v>1133</v>
      </c>
      <c r="DD329" s="7" t="s">
        <v>1132</v>
      </c>
      <c r="DJ329" s="7" t="s">
        <v>1130</v>
      </c>
      <c r="DK329" s="7" t="s">
        <v>1129</v>
      </c>
    </row>
    <row r="330" spans="1:115" x14ac:dyDescent="0.25">
      <c r="A330" s="7" t="s">
        <v>1149</v>
      </c>
      <c r="B330" s="7" t="s">
        <v>1312</v>
      </c>
      <c r="C330" s="7" t="s">
        <v>1311</v>
      </c>
      <c r="E330" s="7" t="s">
        <v>1310</v>
      </c>
      <c r="H330" s="7" t="s">
        <v>1145</v>
      </c>
      <c r="K330" s="7" t="s">
        <v>1144</v>
      </c>
      <c r="O330" s="8">
        <v>42829</v>
      </c>
      <c r="R330" s="8">
        <v>43899</v>
      </c>
      <c r="T330" s="8">
        <v>43833</v>
      </c>
      <c r="Y330" s="7" t="s">
        <v>1143</v>
      </c>
      <c r="AD330" s="7" t="s">
        <v>1131</v>
      </c>
      <c r="AE330" s="7" t="s">
        <v>1131</v>
      </c>
      <c r="AG330" s="7" t="s">
        <v>1131</v>
      </c>
      <c r="AH330" s="7" t="s">
        <v>1131</v>
      </c>
      <c r="AI330" s="7" t="s">
        <v>1131</v>
      </c>
      <c r="AJ330" s="7" t="s">
        <v>1136</v>
      </c>
      <c r="AP330" s="7" t="s">
        <v>1131</v>
      </c>
      <c r="AS330" s="7" t="s">
        <v>1142</v>
      </c>
      <c r="AT330" s="7" t="s">
        <v>1131</v>
      </c>
      <c r="AU330" s="7" t="s">
        <v>1141</v>
      </c>
      <c r="AW330" s="7" t="s">
        <v>1140</v>
      </c>
      <c r="AX330" s="7" t="s">
        <v>1191</v>
      </c>
      <c r="AY330" s="7" t="s">
        <v>1191</v>
      </c>
      <c r="AZ330" s="7" t="s">
        <v>1131</v>
      </c>
      <c r="BA330" s="7" t="s">
        <v>1131</v>
      </c>
      <c r="BC330" s="7" t="s">
        <v>1138</v>
      </c>
      <c r="BD330" s="7" t="s">
        <v>1198</v>
      </c>
      <c r="BE330" s="7" t="s">
        <v>1131</v>
      </c>
      <c r="BI330" s="7">
        <v>1</v>
      </c>
      <c r="BJ330" s="7">
        <v>1</v>
      </c>
      <c r="BK330" s="7" t="s">
        <v>1131</v>
      </c>
      <c r="BP330" s="7">
        <v>6.0000000000000001E-3</v>
      </c>
      <c r="BQ330" s="8">
        <v>43466</v>
      </c>
      <c r="BR330" s="7">
        <v>6.0000000000000001E-3</v>
      </c>
      <c r="BS330" s="8">
        <v>43466</v>
      </c>
      <c r="BY330" s="7" t="s">
        <v>1131</v>
      </c>
      <c r="CL330" s="7">
        <v>2025</v>
      </c>
      <c r="CM330" s="7">
        <v>117</v>
      </c>
      <c r="CN330" s="7">
        <v>99.59</v>
      </c>
      <c r="CO330" s="7">
        <v>87.66</v>
      </c>
      <c r="CP330" s="7">
        <v>114.83</v>
      </c>
      <c r="CR330" s="7">
        <v>143.4</v>
      </c>
      <c r="CS330" s="8">
        <v>45772</v>
      </c>
      <c r="CT330" s="7" t="s">
        <v>1131</v>
      </c>
      <c r="CV330" s="7" t="s">
        <v>1158</v>
      </c>
      <c r="CW330" s="7" t="s">
        <v>1136</v>
      </c>
      <c r="CX330" s="7" t="s">
        <v>1131</v>
      </c>
      <c r="CY330" s="7" t="s">
        <v>1136</v>
      </c>
      <c r="CZ330" s="7" t="s">
        <v>1135</v>
      </c>
      <c r="DA330" s="7" t="s">
        <v>1134</v>
      </c>
      <c r="DB330" s="7" t="s">
        <v>1133</v>
      </c>
      <c r="DD330" s="7" t="s">
        <v>1132</v>
      </c>
      <c r="DJ330" s="7" t="s">
        <v>1130</v>
      </c>
      <c r="DK330" s="7" t="s">
        <v>1129</v>
      </c>
    </row>
    <row r="331" spans="1:115" x14ac:dyDescent="0.25">
      <c r="A331" s="7" t="s">
        <v>1149</v>
      </c>
      <c r="B331" s="7" t="s">
        <v>1309</v>
      </c>
      <c r="C331" s="7" t="s">
        <v>1033</v>
      </c>
      <c r="E331" s="7" t="s">
        <v>1308</v>
      </c>
      <c r="H331" s="7" t="s">
        <v>1145</v>
      </c>
      <c r="K331" s="7" t="s">
        <v>1144</v>
      </c>
      <c r="O331" s="8">
        <v>42156</v>
      </c>
      <c r="Y331" s="7" t="s">
        <v>1166</v>
      </c>
      <c r="AD331" s="7" t="s">
        <v>1131</v>
      </c>
      <c r="AE331" s="7" t="s">
        <v>1131</v>
      </c>
      <c r="AG331" s="7" t="s">
        <v>1131</v>
      </c>
      <c r="AH331" s="7" t="s">
        <v>1131</v>
      </c>
      <c r="AI331" s="7" t="s">
        <v>1131</v>
      </c>
      <c r="AJ331" s="7" t="s">
        <v>1136</v>
      </c>
      <c r="AP331" s="7" t="s">
        <v>1131</v>
      </c>
      <c r="AS331" s="7" t="s">
        <v>1142</v>
      </c>
      <c r="AT331" s="7" t="s">
        <v>1131</v>
      </c>
      <c r="AU331" s="7" t="s">
        <v>1141</v>
      </c>
      <c r="AW331" s="7" t="s">
        <v>1140</v>
      </c>
      <c r="AX331" s="7" t="s">
        <v>1165</v>
      </c>
      <c r="AY331" s="7" t="s">
        <v>1165</v>
      </c>
      <c r="AZ331" s="7" t="s">
        <v>1131</v>
      </c>
      <c r="BA331" s="7" t="s">
        <v>1131</v>
      </c>
      <c r="BC331" s="7" t="s">
        <v>1138</v>
      </c>
      <c r="BD331" s="7" t="s">
        <v>1195</v>
      </c>
      <c r="BE331" s="7" t="s">
        <v>1131</v>
      </c>
      <c r="BI331" s="7">
        <v>1</v>
      </c>
      <c r="BJ331" s="7">
        <v>1</v>
      </c>
      <c r="BK331" s="7" t="s">
        <v>1131</v>
      </c>
      <c r="BP331" s="7">
        <v>6.0000000000000001E-3</v>
      </c>
      <c r="BQ331" s="8">
        <v>43466</v>
      </c>
      <c r="BR331" s="7">
        <v>6.0000000000000001E-3</v>
      </c>
      <c r="BS331" s="8">
        <v>43466</v>
      </c>
      <c r="BY331" s="7" t="s">
        <v>1131</v>
      </c>
      <c r="CL331" s="7">
        <v>2025</v>
      </c>
      <c r="CM331" s="7">
        <v>103.51</v>
      </c>
      <c r="CN331" s="7">
        <v>112.28</v>
      </c>
      <c r="CO331" s="7">
        <v>159.49</v>
      </c>
      <c r="CP331" s="7">
        <v>99.87</v>
      </c>
      <c r="CR331" s="7">
        <v>233.8</v>
      </c>
      <c r="CS331" s="8">
        <v>45772</v>
      </c>
      <c r="CT331" s="7" t="s">
        <v>1131</v>
      </c>
      <c r="CV331" s="7" t="s">
        <v>1158</v>
      </c>
      <c r="CW331" s="7" t="s">
        <v>1136</v>
      </c>
      <c r="CX331" s="7" t="s">
        <v>1131</v>
      </c>
      <c r="CY331" s="7" t="s">
        <v>1136</v>
      </c>
      <c r="CZ331" s="7" t="s">
        <v>1135</v>
      </c>
      <c r="DA331" s="7" t="s">
        <v>1134</v>
      </c>
      <c r="DB331" s="7" t="s">
        <v>1133</v>
      </c>
      <c r="DD331" s="7" t="s">
        <v>1132</v>
      </c>
      <c r="DJ331" s="7" t="s">
        <v>1130</v>
      </c>
      <c r="DK331" s="7" t="s">
        <v>1129</v>
      </c>
    </row>
    <row r="332" spans="1:115" x14ac:dyDescent="0.25">
      <c r="A332" s="7" t="s">
        <v>1149</v>
      </c>
      <c r="B332" s="7" t="s">
        <v>1307</v>
      </c>
      <c r="C332" s="7" t="s">
        <v>1306</v>
      </c>
      <c r="E332" s="7" t="s">
        <v>1305</v>
      </c>
      <c r="H332" s="7" t="s">
        <v>1145</v>
      </c>
      <c r="K332" s="7" t="s">
        <v>1144</v>
      </c>
      <c r="O332" s="8">
        <v>42829</v>
      </c>
      <c r="R332" s="8">
        <v>43899</v>
      </c>
      <c r="T332" s="8">
        <v>43833</v>
      </c>
      <c r="Y332" s="7" t="s">
        <v>1143</v>
      </c>
      <c r="AD332" s="7" t="s">
        <v>1131</v>
      </c>
      <c r="AE332" s="7" t="s">
        <v>1131</v>
      </c>
      <c r="AG332" s="7" t="s">
        <v>1131</v>
      </c>
      <c r="AH332" s="7" t="s">
        <v>1131</v>
      </c>
      <c r="AI332" s="7" t="s">
        <v>1131</v>
      </c>
      <c r="AJ332" s="7" t="s">
        <v>1136</v>
      </c>
      <c r="AP332" s="7" t="s">
        <v>1131</v>
      </c>
      <c r="AS332" s="7" t="s">
        <v>1142</v>
      </c>
      <c r="AT332" s="7" t="s">
        <v>1131</v>
      </c>
      <c r="AU332" s="7" t="s">
        <v>1141</v>
      </c>
      <c r="AW332" s="7" t="s">
        <v>1140</v>
      </c>
      <c r="AX332" s="7" t="s">
        <v>1191</v>
      </c>
      <c r="AY332" s="7" t="s">
        <v>1191</v>
      </c>
      <c r="AZ332" s="7" t="s">
        <v>1131</v>
      </c>
      <c r="BA332" s="7" t="s">
        <v>1131</v>
      </c>
      <c r="BC332" s="7" t="s">
        <v>1138</v>
      </c>
      <c r="BD332" s="7" t="s">
        <v>1198</v>
      </c>
      <c r="BE332" s="7" t="s">
        <v>1131</v>
      </c>
      <c r="BI332" s="7">
        <v>1</v>
      </c>
      <c r="BJ332" s="7">
        <v>1</v>
      </c>
      <c r="BK332" s="7" t="s">
        <v>1131</v>
      </c>
      <c r="BP332" s="7">
        <v>6.0000000000000001E-3</v>
      </c>
      <c r="BQ332" s="8">
        <v>43466</v>
      </c>
      <c r="BR332" s="7">
        <v>6.0000000000000001E-3</v>
      </c>
      <c r="BS332" s="8">
        <v>43466</v>
      </c>
      <c r="BY332" s="7" t="s">
        <v>1131</v>
      </c>
      <c r="CL332" s="7">
        <v>2025</v>
      </c>
      <c r="CM332" s="7">
        <v>88.32</v>
      </c>
      <c r="CN332" s="7">
        <v>87.69</v>
      </c>
      <c r="CO332" s="7">
        <v>113.4</v>
      </c>
      <c r="CP332" s="7">
        <v>103.58</v>
      </c>
      <c r="CR332" s="7">
        <v>25.97</v>
      </c>
      <c r="CS332" s="8">
        <v>45772</v>
      </c>
      <c r="CT332" s="7" t="s">
        <v>1131</v>
      </c>
      <c r="CV332" s="7" t="s">
        <v>1158</v>
      </c>
      <c r="CW332" s="7" t="s">
        <v>1136</v>
      </c>
      <c r="CX332" s="7" t="s">
        <v>1131</v>
      </c>
      <c r="CY332" s="7" t="s">
        <v>1136</v>
      </c>
      <c r="CZ332" s="7" t="s">
        <v>1135</v>
      </c>
      <c r="DA332" s="7" t="s">
        <v>1134</v>
      </c>
      <c r="DB332" s="7" t="s">
        <v>1133</v>
      </c>
      <c r="DD332" s="7" t="s">
        <v>1132</v>
      </c>
      <c r="DJ332" s="7" t="s">
        <v>1130</v>
      </c>
      <c r="DK332" s="7" t="s">
        <v>1129</v>
      </c>
    </row>
    <row r="333" spans="1:115" x14ac:dyDescent="0.25">
      <c r="A333" s="7" t="s">
        <v>1149</v>
      </c>
      <c r="B333" s="7" t="s">
        <v>1304</v>
      </c>
      <c r="C333" s="7" t="s">
        <v>1303</v>
      </c>
      <c r="E333" s="7" t="s">
        <v>1302</v>
      </c>
      <c r="H333" s="7" t="s">
        <v>1145</v>
      </c>
      <c r="K333" s="7" t="s">
        <v>1144</v>
      </c>
      <c r="O333" s="8">
        <v>44774</v>
      </c>
      <c r="Y333" s="7" t="s">
        <v>1143</v>
      </c>
      <c r="AD333" s="7" t="s">
        <v>1131</v>
      </c>
      <c r="AE333" s="7" t="s">
        <v>1131</v>
      </c>
      <c r="AG333" s="7" t="s">
        <v>1131</v>
      </c>
      <c r="AH333" s="7" t="s">
        <v>1131</v>
      </c>
      <c r="AI333" s="7" t="s">
        <v>1131</v>
      </c>
      <c r="AJ333" s="7" t="s">
        <v>1136</v>
      </c>
      <c r="AP333" s="7" t="s">
        <v>1131</v>
      </c>
      <c r="AS333" s="7" t="s">
        <v>1142</v>
      </c>
      <c r="AT333" s="7" t="s">
        <v>1131</v>
      </c>
      <c r="AU333" s="7" t="s">
        <v>1141</v>
      </c>
      <c r="AW333" s="7" t="s">
        <v>1140</v>
      </c>
      <c r="AX333" s="7" t="s">
        <v>1139</v>
      </c>
      <c r="AY333" s="7" t="s">
        <v>1139</v>
      </c>
      <c r="AZ333" s="7" t="s">
        <v>1131</v>
      </c>
      <c r="BA333" s="7" t="s">
        <v>1131</v>
      </c>
      <c r="BC333" s="7" t="s">
        <v>1138</v>
      </c>
      <c r="BE333" s="7" t="s">
        <v>1131</v>
      </c>
      <c r="BI333" s="7">
        <v>1</v>
      </c>
      <c r="BJ333" s="7">
        <v>1</v>
      </c>
      <c r="BK333" s="7" t="s">
        <v>1131</v>
      </c>
      <c r="BP333" s="7">
        <v>6.0000000000000001E-3</v>
      </c>
      <c r="BQ333" s="8">
        <v>43466</v>
      </c>
      <c r="BR333" s="7">
        <v>6.0000000000000001E-3</v>
      </c>
      <c r="BS333" s="8">
        <v>43466</v>
      </c>
      <c r="BY333" s="7" t="s">
        <v>1131</v>
      </c>
      <c r="CL333" s="7">
        <v>2025</v>
      </c>
      <c r="CM333" s="7">
        <v>104.25</v>
      </c>
      <c r="CN333" s="7">
        <v>93.04</v>
      </c>
      <c r="CO333" s="7">
        <v>82.53</v>
      </c>
      <c r="CR333" s="7">
        <v>373.55</v>
      </c>
      <c r="CS333" s="8">
        <v>45772</v>
      </c>
      <c r="CT333" s="7" t="s">
        <v>1131</v>
      </c>
      <c r="CW333" s="7" t="s">
        <v>1136</v>
      </c>
      <c r="CX333" s="7" t="s">
        <v>1131</v>
      </c>
      <c r="CY333" s="7" t="s">
        <v>1131</v>
      </c>
      <c r="CZ333" s="7" t="s">
        <v>1135</v>
      </c>
      <c r="DA333" s="7" t="s">
        <v>1134</v>
      </c>
      <c r="DB333" s="7" t="s">
        <v>1133</v>
      </c>
      <c r="DD333" s="7" t="s">
        <v>1132</v>
      </c>
      <c r="DJ333" s="7" t="s">
        <v>1130</v>
      </c>
      <c r="DK333" s="7" t="s">
        <v>1129</v>
      </c>
    </row>
    <row r="334" spans="1:115" x14ac:dyDescent="0.25">
      <c r="A334" s="7" t="s">
        <v>1149</v>
      </c>
      <c r="B334" s="7" t="s">
        <v>1301</v>
      </c>
      <c r="C334" s="7" t="s">
        <v>1044</v>
      </c>
      <c r="E334" s="7" t="s">
        <v>1300</v>
      </c>
      <c r="H334" s="7" t="s">
        <v>1145</v>
      </c>
      <c r="K334" s="7" t="s">
        <v>1144</v>
      </c>
      <c r="O334" s="8">
        <v>42156</v>
      </c>
      <c r="Y334" s="7" t="s">
        <v>1166</v>
      </c>
      <c r="AD334" s="7" t="s">
        <v>1131</v>
      </c>
      <c r="AE334" s="7" t="s">
        <v>1131</v>
      </c>
      <c r="AG334" s="7" t="s">
        <v>1131</v>
      </c>
      <c r="AH334" s="7" t="s">
        <v>1131</v>
      </c>
      <c r="AI334" s="7" t="s">
        <v>1131</v>
      </c>
      <c r="AJ334" s="7" t="s">
        <v>1136</v>
      </c>
      <c r="AP334" s="7" t="s">
        <v>1131</v>
      </c>
      <c r="AS334" s="7" t="s">
        <v>1142</v>
      </c>
      <c r="AT334" s="7" t="s">
        <v>1131</v>
      </c>
      <c r="AU334" s="7" t="s">
        <v>1141</v>
      </c>
      <c r="AW334" s="7" t="s">
        <v>1140</v>
      </c>
      <c r="AX334" s="7" t="s">
        <v>1165</v>
      </c>
      <c r="AY334" s="7" t="s">
        <v>1165</v>
      </c>
      <c r="AZ334" s="7" t="s">
        <v>1131</v>
      </c>
      <c r="BA334" s="7" t="s">
        <v>1131</v>
      </c>
      <c r="BC334" s="7" t="s">
        <v>1138</v>
      </c>
      <c r="BD334" s="7" t="s">
        <v>1195</v>
      </c>
      <c r="BE334" s="7" t="s">
        <v>1131</v>
      </c>
      <c r="BI334" s="7">
        <v>1</v>
      </c>
      <c r="BJ334" s="7">
        <v>1</v>
      </c>
      <c r="BK334" s="7" t="s">
        <v>1131</v>
      </c>
      <c r="BP334" s="7">
        <v>6.0000000000000001E-3</v>
      </c>
      <c r="BQ334" s="8">
        <v>43466</v>
      </c>
      <c r="BR334" s="7">
        <v>6.0000000000000001E-3</v>
      </c>
      <c r="BS334" s="8">
        <v>43466</v>
      </c>
      <c r="BY334" s="7" t="s">
        <v>1131</v>
      </c>
      <c r="CL334" s="7">
        <v>2025</v>
      </c>
      <c r="CM334" s="7">
        <v>86.64</v>
      </c>
      <c r="CN334" s="7">
        <v>105.03</v>
      </c>
      <c r="CO334" s="7">
        <v>131.41</v>
      </c>
      <c r="CR334" s="7">
        <v>52.76</v>
      </c>
      <c r="CS334" s="8">
        <v>45772</v>
      </c>
      <c r="CT334" s="7" t="s">
        <v>1131</v>
      </c>
      <c r="CV334" s="7" t="s">
        <v>1158</v>
      </c>
      <c r="CW334" s="7" t="s">
        <v>1136</v>
      </c>
      <c r="CX334" s="7" t="s">
        <v>1131</v>
      </c>
      <c r="CY334" s="7" t="s">
        <v>1136</v>
      </c>
      <c r="CZ334" s="7" t="s">
        <v>1135</v>
      </c>
      <c r="DA334" s="7" t="s">
        <v>1134</v>
      </c>
      <c r="DB334" s="7" t="s">
        <v>1133</v>
      </c>
      <c r="DD334" s="7" t="s">
        <v>1132</v>
      </c>
      <c r="DJ334" s="7" t="s">
        <v>1130</v>
      </c>
      <c r="DK334" s="7" t="s">
        <v>1129</v>
      </c>
    </row>
    <row r="335" spans="1:115" x14ac:dyDescent="0.25">
      <c r="A335" s="7" t="s">
        <v>1149</v>
      </c>
      <c r="B335" s="7" t="s">
        <v>1299</v>
      </c>
      <c r="C335" s="7" t="s">
        <v>1298</v>
      </c>
      <c r="E335" s="7" t="s">
        <v>1297</v>
      </c>
      <c r="H335" s="7" t="s">
        <v>1145</v>
      </c>
      <c r="K335" s="7" t="s">
        <v>1144</v>
      </c>
      <c r="O335" s="8">
        <v>45530</v>
      </c>
      <c r="Y335" s="7" t="s">
        <v>1296</v>
      </c>
      <c r="AD335" s="7" t="s">
        <v>1131</v>
      </c>
      <c r="AE335" s="7" t="s">
        <v>1131</v>
      </c>
      <c r="AG335" s="7" t="s">
        <v>1131</v>
      </c>
      <c r="AH335" s="7" t="s">
        <v>1131</v>
      </c>
      <c r="AI335" s="7" t="s">
        <v>1131</v>
      </c>
      <c r="AJ335" s="7" t="s">
        <v>1136</v>
      </c>
      <c r="AP335" s="7" t="s">
        <v>1131</v>
      </c>
      <c r="AS335" s="7" t="s">
        <v>1142</v>
      </c>
      <c r="AT335" s="7" t="s">
        <v>1131</v>
      </c>
      <c r="AU335" s="7" t="s">
        <v>1141</v>
      </c>
      <c r="AW335" s="7" t="s">
        <v>1140</v>
      </c>
      <c r="AX335" s="7" t="s">
        <v>1295</v>
      </c>
      <c r="AY335" s="7" t="s">
        <v>1295</v>
      </c>
      <c r="AZ335" s="7" t="s">
        <v>1131</v>
      </c>
      <c r="BA335" s="7" t="s">
        <v>1131</v>
      </c>
      <c r="BC335" s="7" t="s">
        <v>1138</v>
      </c>
      <c r="BE335" s="7" t="s">
        <v>1131</v>
      </c>
      <c r="BI335" s="7">
        <v>1</v>
      </c>
      <c r="BJ335" s="7">
        <v>1</v>
      </c>
      <c r="BK335" s="7" t="s">
        <v>1131</v>
      </c>
      <c r="BP335" s="7">
        <v>6.0000000000000001E-3</v>
      </c>
      <c r="BQ335" s="8">
        <v>45530</v>
      </c>
      <c r="BR335" s="7">
        <v>6.0000000000000001E-3</v>
      </c>
      <c r="BS335" s="8">
        <v>45530</v>
      </c>
      <c r="BY335" s="7" t="s">
        <v>1136</v>
      </c>
      <c r="BZ335" s="7" t="s">
        <v>1294</v>
      </c>
      <c r="CL335" s="7">
        <v>2025</v>
      </c>
      <c r="CR335" s="7">
        <v>26.31</v>
      </c>
      <c r="CS335" s="8">
        <v>45772</v>
      </c>
      <c r="CT335" s="7" t="s">
        <v>1131</v>
      </c>
      <c r="CW335" s="7" t="s">
        <v>1136</v>
      </c>
      <c r="CX335" s="7" t="s">
        <v>1131</v>
      </c>
      <c r="CY335" s="7" t="s">
        <v>1136</v>
      </c>
      <c r="CZ335" s="7" t="s">
        <v>1135</v>
      </c>
      <c r="DA335" s="7" t="s">
        <v>1134</v>
      </c>
      <c r="DB335" s="7" t="s">
        <v>1133</v>
      </c>
      <c r="DC335" s="7" t="s">
        <v>1131</v>
      </c>
      <c r="DD335" s="7" t="s">
        <v>1132</v>
      </c>
      <c r="DF335" s="7" t="s">
        <v>1131</v>
      </c>
      <c r="DJ335" s="7" t="s">
        <v>1130</v>
      </c>
      <c r="DK335" s="7" t="s">
        <v>1129</v>
      </c>
    </row>
    <row r="336" spans="1:115" x14ac:dyDescent="0.25">
      <c r="A336" s="7" t="s">
        <v>1149</v>
      </c>
      <c r="B336" s="7" t="s">
        <v>1293</v>
      </c>
      <c r="C336" s="7" t="s">
        <v>1292</v>
      </c>
      <c r="E336" s="7" t="s">
        <v>1291</v>
      </c>
      <c r="H336" s="7" t="s">
        <v>1145</v>
      </c>
      <c r="K336" s="7" t="s">
        <v>1144</v>
      </c>
      <c r="O336" s="8">
        <v>44774</v>
      </c>
      <c r="Y336" s="7" t="s">
        <v>1166</v>
      </c>
      <c r="AD336" s="7" t="s">
        <v>1131</v>
      </c>
      <c r="AE336" s="7" t="s">
        <v>1131</v>
      </c>
      <c r="AG336" s="7" t="s">
        <v>1131</v>
      </c>
      <c r="AH336" s="7" t="s">
        <v>1131</v>
      </c>
      <c r="AI336" s="7" t="s">
        <v>1131</v>
      </c>
      <c r="AJ336" s="7" t="s">
        <v>1136</v>
      </c>
      <c r="AP336" s="7" t="s">
        <v>1131</v>
      </c>
      <c r="AS336" s="7" t="s">
        <v>1142</v>
      </c>
      <c r="AT336" s="7" t="s">
        <v>1131</v>
      </c>
      <c r="AU336" s="7" t="s">
        <v>1141</v>
      </c>
      <c r="AW336" s="7" t="s">
        <v>1140</v>
      </c>
      <c r="AX336" s="7" t="s">
        <v>1290</v>
      </c>
      <c r="AY336" s="7" t="s">
        <v>1290</v>
      </c>
      <c r="AZ336" s="7" t="s">
        <v>1131</v>
      </c>
      <c r="BA336" s="7" t="s">
        <v>1131</v>
      </c>
      <c r="BC336" s="7" t="s">
        <v>1138</v>
      </c>
      <c r="BE336" s="7" t="s">
        <v>1131</v>
      </c>
      <c r="BI336" s="7">
        <v>1</v>
      </c>
      <c r="BJ336" s="7">
        <v>1</v>
      </c>
      <c r="BK336" s="7" t="s">
        <v>1131</v>
      </c>
      <c r="BP336" s="7">
        <v>6.0000000000000001E-3</v>
      </c>
      <c r="BQ336" s="8">
        <v>43466</v>
      </c>
      <c r="BR336" s="7">
        <v>6.0000000000000001E-3</v>
      </c>
      <c r="BS336" s="8">
        <v>43466</v>
      </c>
      <c r="BY336" s="7" t="s">
        <v>1131</v>
      </c>
      <c r="CL336" s="7">
        <v>2025</v>
      </c>
      <c r="CM336" s="7">
        <v>40</v>
      </c>
      <c r="CN336" s="7">
        <v>72.55</v>
      </c>
      <c r="CO336" s="7">
        <v>96</v>
      </c>
      <c r="CR336" s="7">
        <v>8.3550000000000004</v>
      </c>
      <c r="CS336" s="8">
        <v>45772</v>
      </c>
      <c r="CT336" s="7" t="s">
        <v>1131</v>
      </c>
      <c r="CW336" s="7" t="s">
        <v>1136</v>
      </c>
      <c r="CX336" s="7" t="s">
        <v>1131</v>
      </c>
      <c r="CY336" s="7" t="s">
        <v>1131</v>
      </c>
      <c r="CZ336" s="7" t="s">
        <v>1135</v>
      </c>
      <c r="DA336" s="7" t="s">
        <v>1134</v>
      </c>
      <c r="DB336" s="7" t="s">
        <v>1133</v>
      </c>
      <c r="DD336" s="7" t="s">
        <v>1132</v>
      </c>
      <c r="DJ336" s="7" t="s">
        <v>1130</v>
      </c>
      <c r="DK336" s="7" t="s">
        <v>1129</v>
      </c>
    </row>
    <row r="337" spans="1:115" x14ac:dyDescent="0.25">
      <c r="A337" s="7" t="s">
        <v>1149</v>
      </c>
      <c r="B337" s="7" t="s">
        <v>1289</v>
      </c>
      <c r="C337" s="7" t="s">
        <v>1288</v>
      </c>
      <c r="E337" s="7" t="s">
        <v>1287</v>
      </c>
      <c r="H337" s="7" t="s">
        <v>1145</v>
      </c>
      <c r="K337" s="7" t="s">
        <v>1144</v>
      </c>
      <c r="O337" s="8">
        <v>43503</v>
      </c>
      <c r="R337" s="8">
        <v>45626</v>
      </c>
      <c r="Y337" s="7" t="s">
        <v>1166</v>
      </c>
      <c r="AD337" s="7" t="s">
        <v>1131</v>
      </c>
      <c r="AE337" s="7" t="s">
        <v>1131</v>
      </c>
      <c r="AG337" s="7" t="s">
        <v>1131</v>
      </c>
      <c r="AH337" s="7" t="s">
        <v>1131</v>
      </c>
      <c r="AI337" s="7" t="s">
        <v>1131</v>
      </c>
      <c r="AJ337" s="7" t="s">
        <v>1136</v>
      </c>
      <c r="AP337" s="7" t="s">
        <v>1131</v>
      </c>
      <c r="AS337" s="7" t="s">
        <v>1142</v>
      </c>
      <c r="AT337" s="7" t="s">
        <v>1131</v>
      </c>
      <c r="AU337" s="7" t="s">
        <v>1141</v>
      </c>
      <c r="AW337" s="7" t="s">
        <v>1140</v>
      </c>
      <c r="AX337" s="7" t="s">
        <v>1165</v>
      </c>
      <c r="AY337" s="7" t="s">
        <v>1165</v>
      </c>
      <c r="AZ337" s="7" t="s">
        <v>1131</v>
      </c>
      <c r="BA337" s="7" t="s">
        <v>1131</v>
      </c>
      <c r="BC337" s="7" t="s">
        <v>1138</v>
      </c>
      <c r="BD337" s="7" t="s">
        <v>1198</v>
      </c>
      <c r="BE337" s="7" t="s">
        <v>1131</v>
      </c>
      <c r="BI337" s="7">
        <v>1</v>
      </c>
      <c r="BJ337" s="7">
        <v>1</v>
      </c>
      <c r="BK337" s="7" t="s">
        <v>1131</v>
      </c>
      <c r="BP337" s="7">
        <v>6.0000000000000001E-3</v>
      </c>
      <c r="BQ337" s="8">
        <v>43466</v>
      </c>
      <c r="BR337" s="7">
        <v>6.0000000000000001E-3</v>
      </c>
      <c r="BS337" s="8">
        <v>43466</v>
      </c>
      <c r="BY337" s="7" t="s">
        <v>1131</v>
      </c>
      <c r="CL337" s="7">
        <v>2025</v>
      </c>
      <c r="CM337" s="7">
        <v>56.9</v>
      </c>
      <c r="CN337" s="7">
        <v>87.5</v>
      </c>
      <c r="CO337" s="7">
        <v>61.32</v>
      </c>
      <c r="CP337" s="7">
        <v>54.63</v>
      </c>
      <c r="CR337" s="7">
        <v>10.285</v>
      </c>
      <c r="CS337" s="8">
        <v>45772</v>
      </c>
      <c r="CT337" s="7" t="s">
        <v>1131</v>
      </c>
      <c r="CV337" s="7" t="s">
        <v>1158</v>
      </c>
      <c r="CW337" s="7" t="s">
        <v>1136</v>
      </c>
      <c r="CX337" s="7" t="s">
        <v>1131</v>
      </c>
      <c r="CY337" s="7" t="s">
        <v>1136</v>
      </c>
      <c r="CZ337" s="7" t="s">
        <v>1135</v>
      </c>
      <c r="DA337" s="7" t="s">
        <v>1134</v>
      </c>
      <c r="DB337" s="7" t="s">
        <v>1133</v>
      </c>
      <c r="DC337" s="7" t="s">
        <v>1131</v>
      </c>
      <c r="DD337" s="7" t="s">
        <v>1132</v>
      </c>
      <c r="DF337" s="7" t="s">
        <v>1131</v>
      </c>
      <c r="DJ337" s="7" t="s">
        <v>1130</v>
      </c>
      <c r="DK337" s="7" t="s">
        <v>1129</v>
      </c>
    </row>
    <row r="338" spans="1:115" x14ac:dyDescent="0.25">
      <c r="A338" s="7" t="s">
        <v>1149</v>
      </c>
      <c r="B338" s="7" t="s">
        <v>1286</v>
      </c>
      <c r="C338" s="7" t="s">
        <v>1285</v>
      </c>
      <c r="E338" s="7" t="s">
        <v>1284</v>
      </c>
      <c r="H338" s="7" t="s">
        <v>1145</v>
      </c>
      <c r="K338" s="7" t="s">
        <v>1144</v>
      </c>
      <c r="O338" s="8">
        <v>45686</v>
      </c>
      <c r="Y338" s="7" t="s">
        <v>1143</v>
      </c>
      <c r="AD338" s="7" t="s">
        <v>1131</v>
      </c>
      <c r="AE338" s="7" t="s">
        <v>1131</v>
      </c>
      <c r="AG338" s="7" t="s">
        <v>1131</v>
      </c>
      <c r="AH338" s="7" t="s">
        <v>1131</v>
      </c>
      <c r="AI338" s="7" t="s">
        <v>1131</v>
      </c>
      <c r="AJ338" s="7" t="s">
        <v>1136</v>
      </c>
      <c r="AP338" s="7" t="s">
        <v>1131</v>
      </c>
      <c r="AS338" s="7" t="s">
        <v>1142</v>
      </c>
      <c r="AT338" s="7" t="s">
        <v>1131</v>
      </c>
      <c r="AU338" s="7" t="s">
        <v>1141</v>
      </c>
      <c r="AW338" s="7" t="s">
        <v>1140</v>
      </c>
      <c r="AX338" s="7" t="s">
        <v>1191</v>
      </c>
      <c r="AY338" s="7" t="s">
        <v>1191</v>
      </c>
      <c r="AZ338" s="7" t="s">
        <v>1131</v>
      </c>
      <c r="BA338" s="7" t="s">
        <v>1131</v>
      </c>
      <c r="BC338" s="7" t="s">
        <v>1138</v>
      </c>
      <c r="BE338" s="7" t="s">
        <v>1131</v>
      </c>
      <c r="BG338" s="7">
        <v>1</v>
      </c>
      <c r="BJ338" s="7">
        <v>1</v>
      </c>
      <c r="BK338" s="7" t="s">
        <v>1131</v>
      </c>
      <c r="BP338" s="7">
        <v>6.0000000000000001E-3</v>
      </c>
      <c r="BQ338" s="8">
        <v>45566</v>
      </c>
      <c r="BR338" s="7">
        <v>6.0000000000000001E-3</v>
      </c>
      <c r="BS338" s="8">
        <v>45566</v>
      </c>
      <c r="BY338" s="7" t="s">
        <v>1136</v>
      </c>
      <c r="BZ338" s="7" t="s">
        <v>1184</v>
      </c>
      <c r="CL338" s="7">
        <v>2025</v>
      </c>
      <c r="CR338" s="7">
        <v>337.83</v>
      </c>
      <c r="CS338" s="8">
        <v>45772</v>
      </c>
      <c r="CT338" s="7" t="s">
        <v>1131</v>
      </c>
      <c r="CW338" s="7" t="s">
        <v>1136</v>
      </c>
      <c r="CX338" s="7" t="s">
        <v>1131</v>
      </c>
      <c r="CY338" s="7" t="s">
        <v>1136</v>
      </c>
      <c r="CZ338" s="7" t="s">
        <v>1135</v>
      </c>
      <c r="DA338" s="7" t="s">
        <v>1134</v>
      </c>
      <c r="DB338" s="7" t="s">
        <v>1133</v>
      </c>
      <c r="DC338" s="7" t="s">
        <v>1131</v>
      </c>
      <c r="DD338" s="7" t="s">
        <v>1132</v>
      </c>
      <c r="DF338" s="7" t="s">
        <v>1131</v>
      </c>
      <c r="DJ338" s="7" t="s">
        <v>1130</v>
      </c>
      <c r="DK338" s="7" t="s">
        <v>1129</v>
      </c>
    </row>
    <row r="339" spans="1:115" x14ac:dyDescent="0.25">
      <c r="A339" s="7" t="s">
        <v>1149</v>
      </c>
      <c r="B339" s="7" t="s">
        <v>1283</v>
      </c>
      <c r="C339" s="7" t="s">
        <v>1004</v>
      </c>
      <c r="E339" s="7" t="s">
        <v>1282</v>
      </c>
      <c r="H339" s="7" t="s">
        <v>1145</v>
      </c>
      <c r="K339" s="7" t="s">
        <v>1144</v>
      </c>
      <c r="O339" s="8">
        <v>43252</v>
      </c>
      <c r="Y339" s="7" t="s">
        <v>1166</v>
      </c>
      <c r="AD339" s="7" t="s">
        <v>1131</v>
      </c>
      <c r="AE339" s="7" t="s">
        <v>1131</v>
      </c>
      <c r="AG339" s="7" t="s">
        <v>1131</v>
      </c>
      <c r="AH339" s="7" t="s">
        <v>1131</v>
      </c>
      <c r="AI339" s="7" t="s">
        <v>1131</v>
      </c>
      <c r="AJ339" s="7" t="s">
        <v>1136</v>
      </c>
      <c r="AP339" s="7" t="s">
        <v>1131</v>
      </c>
      <c r="AS339" s="7" t="s">
        <v>1142</v>
      </c>
      <c r="AT339" s="7" t="s">
        <v>1131</v>
      </c>
      <c r="AU339" s="7" t="s">
        <v>1141</v>
      </c>
      <c r="AW339" s="7" t="s">
        <v>1140</v>
      </c>
      <c r="AX339" s="7" t="s">
        <v>1165</v>
      </c>
      <c r="AY339" s="7" t="s">
        <v>1165</v>
      </c>
      <c r="AZ339" s="7" t="s">
        <v>1131</v>
      </c>
      <c r="BA339" s="7" t="s">
        <v>1131</v>
      </c>
      <c r="BC339" s="7" t="s">
        <v>1138</v>
      </c>
      <c r="BD339" s="7" t="s">
        <v>1195</v>
      </c>
      <c r="BE339" s="7" t="s">
        <v>1131</v>
      </c>
      <c r="BI339" s="7">
        <v>1</v>
      </c>
      <c r="BJ339" s="7">
        <v>1</v>
      </c>
      <c r="BK339" s="7" t="s">
        <v>1131</v>
      </c>
      <c r="BP339" s="7">
        <v>6.0000000000000001E-3</v>
      </c>
      <c r="BQ339" s="8">
        <v>43466</v>
      </c>
      <c r="BR339" s="7">
        <v>6.0000000000000001E-3</v>
      </c>
      <c r="BS339" s="8">
        <v>43466</v>
      </c>
      <c r="BY339" s="7" t="s">
        <v>1131</v>
      </c>
      <c r="CL339" s="7">
        <v>2025</v>
      </c>
      <c r="CM339" s="7">
        <v>108.67</v>
      </c>
      <c r="CN339" s="7">
        <v>137.61000000000001</v>
      </c>
      <c r="CO339" s="7">
        <v>78.92</v>
      </c>
      <c r="CP339" s="7">
        <v>95.42</v>
      </c>
      <c r="CR339" s="7">
        <v>73.16</v>
      </c>
      <c r="CS339" s="8">
        <v>45772</v>
      </c>
      <c r="CT339" s="7" t="s">
        <v>1131</v>
      </c>
      <c r="CV339" s="7" t="s">
        <v>1158</v>
      </c>
      <c r="CW339" s="7" t="s">
        <v>1136</v>
      </c>
      <c r="CX339" s="7" t="s">
        <v>1131</v>
      </c>
      <c r="CY339" s="7" t="s">
        <v>1136</v>
      </c>
      <c r="CZ339" s="7" t="s">
        <v>1135</v>
      </c>
      <c r="DA339" s="7" t="s">
        <v>1134</v>
      </c>
      <c r="DB339" s="7" t="s">
        <v>1133</v>
      </c>
      <c r="DD339" s="7" t="s">
        <v>1132</v>
      </c>
      <c r="DJ339" s="7" t="s">
        <v>1130</v>
      </c>
      <c r="DK339" s="7" t="s">
        <v>1129</v>
      </c>
    </row>
    <row r="340" spans="1:115" x14ac:dyDescent="0.25">
      <c r="A340" s="7" t="s">
        <v>1149</v>
      </c>
      <c r="B340" s="7" t="s">
        <v>1281</v>
      </c>
      <c r="C340" s="7" t="s">
        <v>1280</v>
      </c>
      <c r="E340" s="7" t="s">
        <v>1279</v>
      </c>
      <c r="H340" s="7" t="s">
        <v>1145</v>
      </c>
      <c r="K340" s="7" t="s">
        <v>1144</v>
      </c>
      <c r="O340" s="8">
        <v>42156</v>
      </c>
      <c r="R340" s="8">
        <v>43255</v>
      </c>
      <c r="V340" s="8">
        <v>43255</v>
      </c>
      <c r="W340" s="7" t="s">
        <v>1278</v>
      </c>
      <c r="Y340" s="7" t="s">
        <v>1166</v>
      </c>
      <c r="AD340" s="7" t="s">
        <v>1131</v>
      </c>
      <c r="AE340" s="7" t="s">
        <v>1131</v>
      </c>
      <c r="AG340" s="7" t="s">
        <v>1131</v>
      </c>
      <c r="AH340" s="7" t="s">
        <v>1131</v>
      </c>
      <c r="AI340" s="7" t="s">
        <v>1131</v>
      </c>
      <c r="AJ340" s="7" t="s">
        <v>1136</v>
      </c>
      <c r="AP340" s="7" t="s">
        <v>1131</v>
      </c>
      <c r="AS340" s="7" t="s">
        <v>1142</v>
      </c>
      <c r="AT340" s="7" t="s">
        <v>1131</v>
      </c>
      <c r="AU340" s="7" t="s">
        <v>1141</v>
      </c>
      <c r="AW340" s="7" t="s">
        <v>1161</v>
      </c>
      <c r="AX340" s="7" t="s">
        <v>1176</v>
      </c>
      <c r="AY340" s="7" t="s">
        <v>1176</v>
      </c>
      <c r="AZ340" s="7" t="s">
        <v>1131</v>
      </c>
      <c r="BA340" s="7" t="s">
        <v>1131</v>
      </c>
      <c r="BC340" s="7" t="s">
        <v>1138</v>
      </c>
      <c r="BD340" s="7" t="s">
        <v>1164</v>
      </c>
      <c r="BE340" s="7" t="s">
        <v>1131</v>
      </c>
      <c r="BI340" s="7">
        <v>1</v>
      </c>
      <c r="BJ340" s="7">
        <v>1</v>
      </c>
      <c r="BK340" s="7" t="s">
        <v>1131</v>
      </c>
      <c r="BP340" s="7">
        <v>6.0000000000000001E-3</v>
      </c>
      <c r="BQ340" s="8">
        <v>43466</v>
      </c>
      <c r="BR340" s="7">
        <v>6.0000000000000001E-3</v>
      </c>
      <c r="BS340" s="8">
        <v>43466</v>
      </c>
      <c r="BY340" s="7" t="s">
        <v>1131</v>
      </c>
      <c r="CL340" s="7">
        <v>2025</v>
      </c>
      <c r="CR340" s="7">
        <v>190</v>
      </c>
      <c r="CS340" s="8">
        <v>43255</v>
      </c>
      <c r="CT340" s="7" t="s">
        <v>1131</v>
      </c>
      <c r="CV340" s="7" t="s">
        <v>1158</v>
      </c>
      <c r="CW340" s="7" t="s">
        <v>1131</v>
      </c>
      <c r="CX340" s="7" t="s">
        <v>1131</v>
      </c>
      <c r="CZ340" s="7" t="s">
        <v>1135</v>
      </c>
      <c r="DA340" s="7" t="s">
        <v>1134</v>
      </c>
      <c r="DJ340" s="7" t="s">
        <v>1130</v>
      </c>
      <c r="DK340" s="7" t="s">
        <v>1129</v>
      </c>
    </row>
    <row r="341" spans="1:115" x14ac:dyDescent="0.25">
      <c r="A341" s="7" t="s">
        <v>1149</v>
      </c>
      <c r="B341" s="7" t="s">
        <v>1277</v>
      </c>
      <c r="C341" s="7" t="s">
        <v>1276</v>
      </c>
      <c r="E341" s="7" t="s">
        <v>1275</v>
      </c>
      <c r="H341" s="7" t="s">
        <v>1145</v>
      </c>
      <c r="K341" s="7" t="s">
        <v>1144</v>
      </c>
      <c r="O341" s="8">
        <v>42156</v>
      </c>
      <c r="R341" s="8">
        <v>42758</v>
      </c>
      <c r="V341" s="8">
        <v>42758</v>
      </c>
      <c r="W341" s="7" t="s">
        <v>1274</v>
      </c>
      <c r="Y341" s="7" t="s">
        <v>1166</v>
      </c>
      <c r="AD341" s="7" t="s">
        <v>1131</v>
      </c>
      <c r="AE341" s="7" t="s">
        <v>1131</v>
      </c>
      <c r="AG341" s="7" t="s">
        <v>1131</v>
      </c>
      <c r="AH341" s="7" t="s">
        <v>1131</v>
      </c>
      <c r="AI341" s="7" t="s">
        <v>1131</v>
      </c>
      <c r="AJ341" s="7" t="s">
        <v>1136</v>
      </c>
      <c r="AP341" s="7" t="s">
        <v>1131</v>
      </c>
      <c r="AS341" s="7" t="s">
        <v>1142</v>
      </c>
      <c r="AT341" s="7" t="s">
        <v>1131</v>
      </c>
      <c r="AU341" s="7" t="s">
        <v>1141</v>
      </c>
      <c r="AW341" s="7" t="s">
        <v>1161</v>
      </c>
      <c r="AX341" s="7" t="s">
        <v>1273</v>
      </c>
      <c r="AY341" s="7" t="s">
        <v>1273</v>
      </c>
      <c r="AZ341" s="7" t="s">
        <v>1131</v>
      </c>
      <c r="BA341" s="7" t="s">
        <v>1131</v>
      </c>
      <c r="BC341" s="7" t="s">
        <v>1138</v>
      </c>
      <c r="BD341" s="7" t="s">
        <v>1238</v>
      </c>
      <c r="BE341" s="7" t="s">
        <v>1131</v>
      </c>
      <c r="BI341" s="7">
        <v>1</v>
      </c>
      <c r="BJ341" s="7">
        <v>1</v>
      </c>
      <c r="BK341" s="7" t="s">
        <v>1131</v>
      </c>
      <c r="BP341" s="7">
        <v>6.0000000000000001E-3</v>
      </c>
      <c r="BQ341" s="8">
        <v>43466</v>
      </c>
      <c r="BR341" s="7">
        <v>6.0000000000000001E-3</v>
      </c>
      <c r="BS341" s="8">
        <v>43466</v>
      </c>
      <c r="BY341" s="7" t="s">
        <v>1131</v>
      </c>
      <c r="CL341" s="7">
        <v>2025</v>
      </c>
      <c r="CR341" s="7">
        <v>2.69</v>
      </c>
      <c r="CS341" s="8">
        <v>42755</v>
      </c>
      <c r="CT341" s="7" t="s">
        <v>1131</v>
      </c>
      <c r="CV341" s="7" t="s">
        <v>1158</v>
      </c>
      <c r="CW341" s="7" t="s">
        <v>1131</v>
      </c>
      <c r="CX341" s="7" t="s">
        <v>1131</v>
      </c>
      <c r="CZ341" s="7" t="s">
        <v>1135</v>
      </c>
      <c r="DA341" s="7" t="s">
        <v>1134</v>
      </c>
      <c r="DJ341" s="7" t="s">
        <v>1130</v>
      </c>
      <c r="DK341" s="7" t="s">
        <v>1129</v>
      </c>
    </row>
    <row r="342" spans="1:115" x14ac:dyDescent="0.25">
      <c r="A342" s="7" t="s">
        <v>1149</v>
      </c>
      <c r="B342" s="7" t="s">
        <v>1272</v>
      </c>
      <c r="C342" s="7" t="s">
        <v>1001</v>
      </c>
      <c r="E342" s="7" t="s">
        <v>1271</v>
      </c>
      <c r="H342" s="7" t="s">
        <v>1145</v>
      </c>
      <c r="K342" s="7" t="s">
        <v>1144</v>
      </c>
      <c r="O342" s="8">
        <v>42760</v>
      </c>
      <c r="Y342" s="7" t="s">
        <v>1166</v>
      </c>
      <c r="AD342" s="7" t="s">
        <v>1131</v>
      </c>
      <c r="AE342" s="7" t="s">
        <v>1131</v>
      </c>
      <c r="AG342" s="7" t="s">
        <v>1131</v>
      </c>
      <c r="AH342" s="7" t="s">
        <v>1131</v>
      </c>
      <c r="AI342" s="7" t="s">
        <v>1131</v>
      </c>
      <c r="AJ342" s="7" t="s">
        <v>1136</v>
      </c>
      <c r="AP342" s="7" t="s">
        <v>1131</v>
      </c>
      <c r="AS342" s="7" t="s">
        <v>1142</v>
      </c>
      <c r="AT342" s="7" t="s">
        <v>1131</v>
      </c>
      <c r="AU342" s="7" t="s">
        <v>1141</v>
      </c>
      <c r="AW342" s="7" t="s">
        <v>1140</v>
      </c>
      <c r="AX342" s="7" t="s">
        <v>1270</v>
      </c>
      <c r="AY342" s="7" t="s">
        <v>1270</v>
      </c>
      <c r="AZ342" s="7" t="s">
        <v>1131</v>
      </c>
      <c r="BA342" s="7" t="s">
        <v>1131</v>
      </c>
      <c r="BC342" s="7" t="s">
        <v>1138</v>
      </c>
      <c r="BD342" s="7" t="s">
        <v>1195</v>
      </c>
      <c r="BE342" s="7" t="s">
        <v>1131</v>
      </c>
      <c r="BK342" s="7" t="s">
        <v>1131</v>
      </c>
      <c r="BP342" s="7">
        <v>6.0000000000000001E-3</v>
      </c>
      <c r="BQ342" s="8">
        <v>43466</v>
      </c>
      <c r="BR342" s="7">
        <v>6.0000000000000001E-3</v>
      </c>
      <c r="BS342" s="8">
        <v>43466</v>
      </c>
      <c r="BY342" s="7" t="s">
        <v>1131</v>
      </c>
      <c r="CL342" s="7">
        <v>2025</v>
      </c>
      <c r="CM342" s="7">
        <v>156.82</v>
      </c>
      <c r="CN342" s="7">
        <v>185.15</v>
      </c>
      <c r="CO342" s="7">
        <v>98.01</v>
      </c>
      <c r="CP342" s="7">
        <v>176.99</v>
      </c>
      <c r="CR342" s="7">
        <v>50.87</v>
      </c>
      <c r="CS342" s="8">
        <v>45772</v>
      </c>
      <c r="CT342" s="7" t="s">
        <v>1131</v>
      </c>
      <c r="CV342" s="7" t="s">
        <v>1158</v>
      </c>
      <c r="CW342" s="7" t="s">
        <v>1136</v>
      </c>
      <c r="CX342" s="7" t="s">
        <v>1131</v>
      </c>
      <c r="CY342" s="7" t="s">
        <v>1136</v>
      </c>
      <c r="CZ342" s="7" t="s">
        <v>1135</v>
      </c>
      <c r="DA342" s="7" t="s">
        <v>1134</v>
      </c>
      <c r="DB342" s="7" t="s">
        <v>1133</v>
      </c>
      <c r="DD342" s="7" t="s">
        <v>1132</v>
      </c>
      <c r="DJ342" s="7" t="s">
        <v>1130</v>
      </c>
      <c r="DK342" s="7" t="s">
        <v>1129</v>
      </c>
    </row>
    <row r="343" spans="1:115" x14ac:dyDescent="0.25">
      <c r="A343" s="7" t="s">
        <v>1149</v>
      </c>
      <c r="B343" s="7" t="s">
        <v>1269</v>
      </c>
      <c r="C343" s="7" t="s">
        <v>1268</v>
      </c>
      <c r="E343" s="7" t="s">
        <v>1267</v>
      </c>
      <c r="H343" s="7" t="s">
        <v>1145</v>
      </c>
      <c r="K343" s="7" t="s">
        <v>1144</v>
      </c>
      <c r="O343" s="8">
        <v>44166</v>
      </c>
      <c r="R343" s="8">
        <v>44347</v>
      </c>
      <c r="S343" s="8">
        <v>44347</v>
      </c>
      <c r="T343" s="8">
        <v>44347</v>
      </c>
      <c r="W343" s="7" t="s">
        <v>1250</v>
      </c>
      <c r="Y343" s="7" t="s">
        <v>1166</v>
      </c>
      <c r="AD343" s="7" t="s">
        <v>1131</v>
      </c>
      <c r="AE343" s="7" t="s">
        <v>1131</v>
      </c>
      <c r="AG343" s="7" t="s">
        <v>1131</v>
      </c>
      <c r="AH343" s="7" t="s">
        <v>1131</v>
      </c>
      <c r="AI343" s="7" t="s">
        <v>1131</v>
      </c>
      <c r="AJ343" s="7" t="s">
        <v>1136</v>
      </c>
      <c r="AP343" s="7" t="s">
        <v>1131</v>
      </c>
      <c r="AS343" s="7" t="s">
        <v>1142</v>
      </c>
      <c r="AT343" s="7" t="s">
        <v>1131</v>
      </c>
      <c r="AU343" s="7" t="s">
        <v>1141</v>
      </c>
      <c r="AW343" s="7" t="s">
        <v>1140</v>
      </c>
      <c r="AX343" s="7" t="s">
        <v>1176</v>
      </c>
      <c r="AY343" s="7" t="s">
        <v>1176</v>
      </c>
      <c r="AZ343" s="7" t="s">
        <v>1131</v>
      </c>
      <c r="BA343" s="7" t="s">
        <v>1131</v>
      </c>
      <c r="BC343" s="7" t="s">
        <v>1138</v>
      </c>
      <c r="BD343" s="7" t="s">
        <v>1198</v>
      </c>
      <c r="BE343" s="7" t="s">
        <v>1131</v>
      </c>
      <c r="BI343" s="7">
        <v>1</v>
      </c>
      <c r="BJ343" s="7">
        <v>1</v>
      </c>
      <c r="BK343" s="7" t="s">
        <v>1131</v>
      </c>
      <c r="BP343" s="7">
        <v>6.0000000000000001E-3</v>
      </c>
      <c r="BQ343" s="8">
        <v>43466</v>
      </c>
      <c r="BR343" s="7">
        <v>6.0000000000000001E-3</v>
      </c>
      <c r="BS343" s="8">
        <v>43466</v>
      </c>
      <c r="BY343" s="7" t="s">
        <v>1131</v>
      </c>
      <c r="CL343" s="7">
        <v>2025</v>
      </c>
      <c r="CM343" s="7">
        <v>125.13</v>
      </c>
      <c r="CN343" s="7">
        <v>93.58</v>
      </c>
      <c r="CO343" s="7">
        <v>99.6</v>
      </c>
      <c r="CP343" s="7">
        <v>94.94</v>
      </c>
      <c r="CR343" s="7">
        <v>54.94</v>
      </c>
      <c r="CS343" s="8">
        <v>45772</v>
      </c>
      <c r="CT343" s="7" t="s">
        <v>1131</v>
      </c>
      <c r="CW343" s="7" t="s">
        <v>1136</v>
      </c>
      <c r="CX343" s="7" t="s">
        <v>1131</v>
      </c>
      <c r="CY343" s="7" t="s">
        <v>1136</v>
      </c>
      <c r="CZ343" s="7" t="s">
        <v>1135</v>
      </c>
      <c r="DA343" s="7" t="s">
        <v>1134</v>
      </c>
      <c r="DB343" s="7" t="s">
        <v>1133</v>
      </c>
      <c r="DD343" s="7" t="s">
        <v>1132</v>
      </c>
      <c r="DJ343" s="7" t="s">
        <v>1130</v>
      </c>
      <c r="DK343" s="7" t="s">
        <v>1129</v>
      </c>
    </row>
    <row r="344" spans="1:115" x14ac:dyDescent="0.25">
      <c r="A344" s="7" t="s">
        <v>1149</v>
      </c>
      <c r="B344" s="7" t="s">
        <v>1266</v>
      </c>
      <c r="C344" s="7" t="s">
        <v>1265</v>
      </c>
      <c r="E344" s="7" t="s">
        <v>1264</v>
      </c>
      <c r="H344" s="7" t="s">
        <v>1145</v>
      </c>
      <c r="K344" s="7" t="s">
        <v>1144</v>
      </c>
      <c r="O344" s="8">
        <v>42156</v>
      </c>
      <c r="R344" s="8">
        <v>43647</v>
      </c>
      <c r="S344" s="8">
        <v>43647</v>
      </c>
      <c r="T344" s="8">
        <v>43647</v>
      </c>
      <c r="V344" s="8">
        <v>43647</v>
      </c>
      <c r="W344" s="7" t="s">
        <v>1263</v>
      </c>
      <c r="Y344" s="7" t="s">
        <v>1166</v>
      </c>
      <c r="AD344" s="7" t="s">
        <v>1131</v>
      </c>
      <c r="AE344" s="7" t="s">
        <v>1131</v>
      </c>
      <c r="AG344" s="7" t="s">
        <v>1131</v>
      </c>
      <c r="AH344" s="7" t="s">
        <v>1131</v>
      </c>
      <c r="AI344" s="7" t="s">
        <v>1131</v>
      </c>
      <c r="AJ344" s="7" t="s">
        <v>1136</v>
      </c>
      <c r="AP344" s="7" t="s">
        <v>1131</v>
      </c>
      <c r="AS344" s="7" t="s">
        <v>1142</v>
      </c>
      <c r="AT344" s="7" t="s">
        <v>1131</v>
      </c>
      <c r="AU344" s="7" t="s">
        <v>1141</v>
      </c>
      <c r="AW344" s="7" t="s">
        <v>1161</v>
      </c>
      <c r="AX344" s="7" t="s">
        <v>1176</v>
      </c>
      <c r="AY344" s="7" t="s">
        <v>1176</v>
      </c>
      <c r="AZ344" s="7" t="s">
        <v>1131</v>
      </c>
      <c r="BA344" s="7" t="s">
        <v>1131</v>
      </c>
      <c r="BC344" s="7" t="s">
        <v>1138</v>
      </c>
      <c r="BD344" s="7" t="s">
        <v>1164</v>
      </c>
      <c r="BE344" s="7" t="s">
        <v>1131</v>
      </c>
      <c r="BI344" s="7">
        <v>1</v>
      </c>
      <c r="BJ344" s="7">
        <v>1</v>
      </c>
      <c r="BK344" s="7" t="s">
        <v>1131</v>
      </c>
      <c r="BP344" s="7">
        <v>6.0000000000000001E-3</v>
      </c>
      <c r="BQ344" s="8">
        <v>43466</v>
      </c>
      <c r="BR344" s="7">
        <v>6.0000000000000001E-3</v>
      </c>
      <c r="BS344" s="8">
        <v>43466</v>
      </c>
      <c r="BY344" s="7" t="s">
        <v>1131</v>
      </c>
      <c r="CL344" s="7">
        <v>2025</v>
      </c>
      <c r="CR344" s="7">
        <v>53.56</v>
      </c>
      <c r="CS344" s="8">
        <v>43644</v>
      </c>
      <c r="CT344" s="7" t="s">
        <v>1131</v>
      </c>
      <c r="CV344" s="7" t="s">
        <v>1158</v>
      </c>
      <c r="CW344" s="7" t="s">
        <v>1131</v>
      </c>
      <c r="CX344" s="7" t="s">
        <v>1131</v>
      </c>
      <c r="CZ344" s="7" t="s">
        <v>1135</v>
      </c>
      <c r="DA344" s="7" t="s">
        <v>1134</v>
      </c>
      <c r="DJ344" s="7" t="s">
        <v>1130</v>
      </c>
      <c r="DK344" s="7" t="s">
        <v>1129</v>
      </c>
    </row>
    <row r="345" spans="1:115" x14ac:dyDescent="0.25">
      <c r="A345" s="7" t="s">
        <v>1149</v>
      </c>
      <c r="B345" s="7" t="s">
        <v>1262</v>
      </c>
      <c r="C345" s="7" t="s">
        <v>1261</v>
      </c>
      <c r="E345" s="7" t="s">
        <v>1260</v>
      </c>
      <c r="H345" s="7" t="s">
        <v>1145</v>
      </c>
      <c r="K345" s="7" t="s">
        <v>1144</v>
      </c>
      <c r="O345" s="8">
        <v>43647</v>
      </c>
      <c r="R345" s="8">
        <v>44165</v>
      </c>
      <c r="S345" s="8">
        <v>44165</v>
      </c>
      <c r="T345" s="8">
        <v>44165</v>
      </c>
      <c r="V345" s="8">
        <v>44166</v>
      </c>
      <c r="W345" s="7" t="s">
        <v>1259</v>
      </c>
      <c r="Y345" s="7" t="s">
        <v>1166</v>
      </c>
      <c r="AD345" s="7" t="s">
        <v>1131</v>
      </c>
      <c r="AE345" s="7" t="s">
        <v>1131</v>
      </c>
      <c r="AG345" s="7" t="s">
        <v>1131</v>
      </c>
      <c r="AH345" s="7" t="s">
        <v>1131</v>
      </c>
      <c r="AI345" s="7" t="s">
        <v>1131</v>
      </c>
      <c r="AJ345" s="7" t="s">
        <v>1136</v>
      </c>
      <c r="AP345" s="7" t="s">
        <v>1131</v>
      </c>
      <c r="AS345" s="7" t="s">
        <v>1142</v>
      </c>
      <c r="AT345" s="7" t="s">
        <v>1131</v>
      </c>
      <c r="AU345" s="7" t="s">
        <v>1141</v>
      </c>
      <c r="AW345" s="7" t="s">
        <v>1161</v>
      </c>
      <c r="AX345" s="7" t="s">
        <v>1176</v>
      </c>
      <c r="AY345" s="7" t="s">
        <v>1176</v>
      </c>
      <c r="AZ345" s="7" t="s">
        <v>1131</v>
      </c>
      <c r="BA345" s="7" t="s">
        <v>1131</v>
      </c>
      <c r="BC345" s="7" t="s">
        <v>1138</v>
      </c>
      <c r="BD345" s="7" t="s">
        <v>1164</v>
      </c>
      <c r="BE345" s="7" t="s">
        <v>1131</v>
      </c>
      <c r="BG345" s="7">
        <v>1</v>
      </c>
      <c r="BH345" s="7">
        <v>1</v>
      </c>
      <c r="BK345" s="7" t="s">
        <v>1131</v>
      </c>
      <c r="BP345" s="7">
        <v>6.0000000000000001E-3</v>
      </c>
      <c r="BQ345" s="8">
        <v>43466</v>
      </c>
      <c r="BR345" s="7">
        <v>6.0000000000000001E-3</v>
      </c>
      <c r="BS345" s="8">
        <v>43466</v>
      </c>
      <c r="BY345" s="7" t="s">
        <v>1131</v>
      </c>
      <c r="CL345" s="7">
        <v>2025</v>
      </c>
      <c r="CR345" s="7">
        <v>50.26</v>
      </c>
      <c r="CS345" s="8">
        <v>44162</v>
      </c>
      <c r="CT345" s="7" t="s">
        <v>1131</v>
      </c>
      <c r="CV345" s="7" t="s">
        <v>1158</v>
      </c>
      <c r="CW345" s="7" t="s">
        <v>1136</v>
      </c>
      <c r="CX345" s="7" t="s">
        <v>1131</v>
      </c>
      <c r="CZ345" s="7" t="s">
        <v>1135</v>
      </c>
      <c r="DA345" s="7" t="s">
        <v>1134</v>
      </c>
      <c r="DJ345" s="7" t="s">
        <v>1130</v>
      </c>
      <c r="DK345" s="7" t="s">
        <v>1129</v>
      </c>
    </row>
    <row r="346" spans="1:115" x14ac:dyDescent="0.25">
      <c r="A346" s="7" t="s">
        <v>1149</v>
      </c>
      <c r="B346" s="7" t="s">
        <v>1258</v>
      </c>
      <c r="C346" s="7" t="s">
        <v>1116</v>
      </c>
      <c r="E346" s="7" t="s">
        <v>1257</v>
      </c>
      <c r="H346" s="7" t="s">
        <v>1145</v>
      </c>
      <c r="K346" s="7" t="s">
        <v>1144</v>
      </c>
      <c r="O346" s="8">
        <v>43305</v>
      </c>
      <c r="Y346" s="7" t="s">
        <v>1143</v>
      </c>
      <c r="AD346" s="7" t="s">
        <v>1131</v>
      </c>
      <c r="AE346" s="7" t="s">
        <v>1131</v>
      </c>
      <c r="AG346" s="7" t="s">
        <v>1131</v>
      </c>
      <c r="AH346" s="7" t="s">
        <v>1131</v>
      </c>
      <c r="AI346" s="7" t="s">
        <v>1131</v>
      </c>
      <c r="AJ346" s="7" t="s">
        <v>1136</v>
      </c>
      <c r="AP346" s="7" t="s">
        <v>1131</v>
      </c>
      <c r="AS346" s="7" t="s">
        <v>1142</v>
      </c>
      <c r="AT346" s="7" t="s">
        <v>1131</v>
      </c>
      <c r="AU346" s="7" t="s">
        <v>1141</v>
      </c>
      <c r="AW346" s="7" t="s">
        <v>1140</v>
      </c>
      <c r="AX346" s="7" t="s">
        <v>1139</v>
      </c>
      <c r="AY346" s="7" t="s">
        <v>1139</v>
      </c>
      <c r="AZ346" s="7" t="s">
        <v>1131</v>
      </c>
      <c r="BA346" s="7" t="s">
        <v>1131</v>
      </c>
      <c r="BC346" s="7" t="s">
        <v>1138</v>
      </c>
      <c r="BD346" s="7" t="s">
        <v>1195</v>
      </c>
      <c r="BE346" s="7" t="s">
        <v>1131</v>
      </c>
      <c r="BI346" s="7">
        <v>1</v>
      </c>
      <c r="BJ346" s="7">
        <v>1</v>
      </c>
      <c r="BK346" s="7" t="s">
        <v>1131</v>
      </c>
      <c r="BP346" s="7">
        <v>6.0000000000000001E-3</v>
      </c>
      <c r="BQ346" s="8">
        <v>43466</v>
      </c>
      <c r="BR346" s="7">
        <v>6.0000000000000001E-3</v>
      </c>
      <c r="BS346" s="8">
        <v>43466</v>
      </c>
      <c r="BY346" s="7" t="s">
        <v>1131</v>
      </c>
      <c r="CL346" s="7">
        <v>2025</v>
      </c>
      <c r="CM346" s="7">
        <v>102.2</v>
      </c>
      <c r="CN346" s="7">
        <v>95.85</v>
      </c>
      <c r="CO346" s="7">
        <v>105.58</v>
      </c>
      <c r="CP346" s="7">
        <v>143.19</v>
      </c>
      <c r="CR346" s="7">
        <v>368.62</v>
      </c>
      <c r="CS346" s="8">
        <v>45772</v>
      </c>
      <c r="CT346" s="7" t="s">
        <v>1131</v>
      </c>
      <c r="CV346" s="7" t="s">
        <v>1158</v>
      </c>
      <c r="CW346" s="7" t="s">
        <v>1136</v>
      </c>
      <c r="CX346" s="7" t="s">
        <v>1131</v>
      </c>
      <c r="CY346" s="7" t="s">
        <v>1136</v>
      </c>
      <c r="CZ346" s="7" t="s">
        <v>1135</v>
      </c>
      <c r="DA346" s="7" t="s">
        <v>1134</v>
      </c>
      <c r="DB346" s="7" t="s">
        <v>1133</v>
      </c>
      <c r="DD346" s="7" t="s">
        <v>1132</v>
      </c>
      <c r="DJ346" s="7" t="s">
        <v>1130</v>
      </c>
      <c r="DK346" s="7" t="s">
        <v>1129</v>
      </c>
    </row>
    <row r="347" spans="1:115" x14ac:dyDescent="0.25">
      <c r="A347" s="7" t="s">
        <v>1149</v>
      </c>
      <c r="B347" s="7" t="s">
        <v>1256</v>
      </c>
      <c r="C347" s="7" t="s">
        <v>1255</v>
      </c>
      <c r="E347" s="7" t="s">
        <v>1254</v>
      </c>
      <c r="H347" s="7" t="s">
        <v>1145</v>
      </c>
      <c r="K347" s="7" t="s">
        <v>1144</v>
      </c>
      <c r="O347" s="8">
        <v>45523</v>
      </c>
      <c r="Y347" s="7" t="s">
        <v>1143</v>
      </c>
      <c r="AD347" s="7" t="s">
        <v>1131</v>
      </c>
      <c r="AE347" s="7" t="s">
        <v>1131</v>
      </c>
      <c r="AG347" s="7" t="s">
        <v>1131</v>
      </c>
      <c r="AH347" s="7" t="s">
        <v>1131</v>
      </c>
      <c r="AI347" s="7" t="s">
        <v>1131</v>
      </c>
      <c r="AJ347" s="7" t="s">
        <v>1136</v>
      </c>
      <c r="AP347" s="7" t="s">
        <v>1131</v>
      </c>
      <c r="AS347" s="7" t="s">
        <v>1142</v>
      </c>
      <c r="AT347" s="7" t="s">
        <v>1131</v>
      </c>
      <c r="AU347" s="7" t="s">
        <v>1141</v>
      </c>
      <c r="AW347" s="7" t="s">
        <v>1140</v>
      </c>
      <c r="AX347" s="7" t="s">
        <v>1139</v>
      </c>
      <c r="AY347" s="7" t="s">
        <v>1139</v>
      </c>
      <c r="AZ347" s="7" t="s">
        <v>1131</v>
      </c>
      <c r="BA347" s="7" t="s">
        <v>1131</v>
      </c>
      <c r="BC347" s="7" t="s">
        <v>1138</v>
      </c>
      <c r="BE347" s="7" t="s">
        <v>1131</v>
      </c>
      <c r="BI347" s="7">
        <v>1</v>
      </c>
      <c r="BJ347" s="7">
        <v>1</v>
      </c>
      <c r="BK347" s="7" t="s">
        <v>1131</v>
      </c>
      <c r="BP347" s="7">
        <v>6.0000000000000001E-3</v>
      </c>
      <c r="BQ347" s="8">
        <v>45523</v>
      </c>
      <c r="BR347" s="7">
        <v>6.0000000000000001E-3</v>
      </c>
      <c r="BS347" s="8">
        <v>45523</v>
      </c>
      <c r="BY347" s="7" t="s">
        <v>1136</v>
      </c>
      <c r="BZ347" s="7" t="s">
        <v>1175</v>
      </c>
      <c r="CL347" s="7">
        <v>2025</v>
      </c>
      <c r="CR347" s="7">
        <v>151.16999999999999</v>
      </c>
      <c r="CS347" s="8">
        <v>45772</v>
      </c>
      <c r="CT347" s="7" t="s">
        <v>1131</v>
      </c>
      <c r="CW347" s="7" t="s">
        <v>1136</v>
      </c>
      <c r="CX347" s="7" t="s">
        <v>1131</v>
      </c>
      <c r="CY347" s="7" t="s">
        <v>1136</v>
      </c>
      <c r="CZ347" s="7" t="s">
        <v>1135</v>
      </c>
      <c r="DA347" s="7" t="s">
        <v>1134</v>
      </c>
      <c r="DB347" s="7" t="s">
        <v>1133</v>
      </c>
      <c r="DC347" s="7" t="s">
        <v>1131</v>
      </c>
      <c r="DD347" s="7" t="s">
        <v>1132</v>
      </c>
      <c r="DF347" s="7" t="s">
        <v>1131</v>
      </c>
      <c r="DJ347" s="7" t="s">
        <v>1130</v>
      </c>
      <c r="DK347" s="7" t="s">
        <v>1129</v>
      </c>
    </row>
    <row r="348" spans="1:115" x14ac:dyDescent="0.25">
      <c r="A348" s="7" t="s">
        <v>1149</v>
      </c>
      <c r="B348" s="7" t="s">
        <v>1253</v>
      </c>
      <c r="C348" s="7" t="s">
        <v>1252</v>
      </c>
      <c r="E348" s="7" t="s">
        <v>1251</v>
      </c>
      <c r="H348" s="7" t="s">
        <v>1145</v>
      </c>
      <c r="K348" s="7" t="s">
        <v>1144</v>
      </c>
      <c r="O348" s="8">
        <v>44148</v>
      </c>
      <c r="R348" s="8">
        <v>44347</v>
      </c>
      <c r="S348" s="8">
        <v>44347</v>
      </c>
      <c r="T348" s="8">
        <v>44347</v>
      </c>
      <c r="W348" s="7" t="s">
        <v>1250</v>
      </c>
      <c r="Y348" s="7" t="s">
        <v>1143</v>
      </c>
      <c r="AD348" s="7" t="s">
        <v>1131</v>
      </c>
      <c r="AE348" s="7" t="s">
        <v>1131</v>
      </c>
      <c r="AG348" s="7" t="s">
        <v>1131</v>
      </c>
      <c r="AH348" s="7" t="s">
        <v>1131</v>
      </c>
      <c r="AI348" s="7" t="s">
        <v>1131</v>
      </c>
      <c r="AJ348" s="7" t="s">
        <v>1136</v>
      </c>
      <c r="AP348" s="7" t="s">
        <v>1131</v>
      </c>
      <c r="AS348" s="7" t="s">
        <v>1142</v>
      </c>
      <c r="AT348" s="7" t="s">
        <v>1131</v>
      </c>
      <c r="AU348" s="7" t="s">
        <v>1141</v>
      </c>
      <c r="AW348" s="7" t="s">
        <v>1140</v>
      </c>
      <c r="AX348" s="7" t="s">
        <v>1191</v>
      </c>
      <c r="AY348" s="7" t="s">
        <v>1191</v>
      </c>
      <c r="AZ348" s="7" t="s">
        <v>1131</v>
      </c>
      <c r="BA348" s="7" t="s">
        <v>1131</v>
      </c>
      <c r="BC348" s="7" t="s">
        <v>1138</v>
      </c>
      <c r="BD348" s="7" t="s">
        <v>1249</v>
      </c>
      <c r="BE348" s="7" t="s">
        <v>1131</v>
      </c>
      <c r="BI348" s="7">
        <v>1</v>
      </c>
      <c r="BJ348" s="7">
        <v>1</v>
      </c>
      <c r="BK348" s="7" t="s">
        <v>1131</v>
      </c>
      <c r="BP348" s="7">
        <v>6.0000000000000001E-3</v>
      </c>
      <c r="BQ348" s="8">
        <v>44148</v>
      </c>
      <c r="BR348" s="7">
        <v>6.0000000000000001E-3</v>
      </c>
      <c r="BS348" s="8">
        <v>44148</v>
      </c>
      <c r="BY348" s="7" t="s">
        <v>1131</v>
      </c>
      <c r="CL348" s="7">
        <v>2025</v>
      </c>
      <c r="CM348" s="7">
        <v>122.24</v>
      </c>
      <c r="CN348" s="7">
        <v>93.87</v>
      </c>
      <c r="CO348" s="7">
        <v>82.26</v>
      </c>
      <c r="CP348" s="7">
        <v>72.2</v>
      </c>
      <c r="CR348" s="7">
        <v>7.16</v>
      </c>
      <c r="CS348" s="8">
        <v>45772</v>
      </c>
      <c r="CT348" s="7" t="s">
        <v>1131</v>
      </c>
      <c r="CW348" s="7" t="s">
        <v>1136</v>
      </c>
      <c r="CX348" s="7" t="s">
        <v>1131</v>
      </c>
      <c r="CY348" s="7" t="s">
        <v>1136</v>
      </c>
      <c r="CZ348" s="7" t="s">
        <v>1135</v>
      </c>
      <c r="DA348" s="7" t="s">
        <v>1134</v>
      </c>
      <c r="DB348" s="7" t="s">
        <v>1133</v>
      </c>
      <c r="DD348" s="7" t="s">
        <v>1132</v>
      </c>
      <c r="DJ348" s="7" t="s">
        <v>1130</v>
      </c>
      <c r="DK348" s="7" t="s">
        <v>1129</v>
      </c>
    </row>
    <row r="349" spans="1:115" x14ac:dyDescent="0.25">
      <c r="A349" s="7" t="s">
        <v>1149</v>
      </c>
      <c r="B349" s="7" t="s">
        <v>1248</v>
      </c>
      <c r="C349" s="7" t="s">
        <v>1118</v>
      </c>
      <c r="E349" s="7" t="s">
        <v>1247</v>
      </c>
      <c r="H349" s="7" t="s">
        <v>1145</v>
      </c>
      <c r="K349" s="7" t="s">
        <v>1144</v>
      </c>
      <c r="O349" s="8">
        <v>43132</v>
      </c>
      <c r="Y349" s="7" t="s">
        <v>1143</v>
      </c>
      <c r="AD349" s="7" t="s">
        <v>1131</v>
      </c>
      <c r="AE349" s="7" t="s">
        <v>1131</v>
      </c>
      <c r="AG349" s="7" t="s">
        <v>1131</v>
      </c>
      <c r="AH349" s="7" t="s">
        <v>1131</v>
      </c>
      <c r="AI349" s="7" t="s">
        <v>1131</v>
      </c>
      <c r="AJ349" s="7" t="s">
        <v>1136</v>
      </c>
      <c r="AP349" s="7" t="s">
        <v>1131</v>
      </c>
      <c r="AT349" s="7" t="s">
        <v>1131</v>
      </c>
      <c r="AU349" s="7" t="s">
        <v>1141</v>
      </c>
      <c r="AW349" s="7" t="s">
        <v>1140</v>
      </c>
      <c r="AX349" s="7" t="s">
        <v>1139</v>
      </c>
      <c r="AY349" s="7" t="s">
        <v>1139</v>
      </c>
      <c r="AZ349" s="7" t="s">
        <v>1131</v>
      </c>
      <c r="BA349" s="7" t="s">
        <v>1131</v>
      </c>
      <c r="BC349" s="7" t="s">
        <v>1138</v>
      </c>
      <c r="BD349" s="7" t="s">
        <v>1195</v>
      </c>
      <c r="BE349" s="7" t="s">
        <v>1131</v>
      </c>
      <c r="BI349" s="7">
        <v>1</v>
      </c>
      <c r="BJ349" s="7">
        <v>1</v>
      </c>
      <c r="BK349" s="7" t="s">
        <v>1131</v>
      </c>
      <c r="BP349" s="7">
        <v>6.0000000000000001E-3</v>
      </c>
      <c r="BQ349" s="8">
        <v>43466</v>
      </c>
      <c r="BR349" s="7">
        <v>6.0000000000000001E-3</v>
      </c>
      <c r="BS349" s="8">
        <v>43466</v>
      </c>
      <c r="BY349" s="7" t="s">
        <v>1131</v>
      </c>
      <c r="CL349" s="7">
        <v>2025</v>
      </c>
      <c r="CM349" s="7">
        <v>129.12</v>
      </c>
      <c r="CN349" s="7">
        <v>120.96</v>
      </c>
      <c r="CO349" s="7">
        <v>95.87</v>
      </c>
      <c r="CP349" s="7">
        <v>99.08</v>
      </c>
      <c r="CR349" s="7">
        <v>295.12</v>
      </c>
      <c r="CS349" s="8">
        <v>45772</v>
      </c>
      <c r="CT349" s="7" t="s">
        <v>1131</v>
      </c>
      <c r="CV349" s="7" t="s">
        <v>1158</v>
      </c>
      <c r="CW349" s="7" t="s">
        <v>1136</v>
      </c>
      <c r="CX349" s="7" t="s">
        <v>1131</v>
      </c>
      <c r="CY349" s="7" t="s">
        <v>1136</v>
      </c>
      <c r="CZ349" s="7" t="s">
        <v>1135</v>
      </c>
      <c r="DA349" s="7" t="s">
        <v>1134</v>
      </c>
      <c r="DB349" s="7" t="s">
        <v>1133</v>
      </c>
      <c r="DD349" s="7" t="s">
        <v>1132</v>
      </c>
      <c r="DJ349" s="7" t="s">
        <v>1130</v>
      </c>
      <c r="DK349" s="7" t="s">
        <v>1129</v>
      </c>
    </row>
    <row r="350" spans="1:115" x14ac:dyDescent="0.25">
      <c r="A350" s="7" t="s">
        <v>1149</v>
      </c>
      <c r="B350" s="7" t="s">
        <v>1246</v>
      </c>
      <c r="C350" s="7" t="s">
        <v>1245</v>
      </c>
      <c r="E350" s="7" t="s">
        <v>1244</v>
      </c>
      <c r="H350" s="7" t="s">
        <v>1145</v>
      </c>
      <c r="K350" s="7" t="s">
        <v>1144</v>
      </c>
      <c r="O350" s="8">
        <v>43070</v>
      </c>
      <c r="R350" s="8">
        <v>45626</v>
      </c>
      <c r="Y350" s="7" t="s">
        <v>1166</v>
      </c>
      <c r="AD350" s="7" t="s">
        <v>1131</v>
      </c>
      <c r="AE350" s="7" t="s">
        <v>1131</v>
      </c>
      <c r="AG350" s="7" t="s">
        <v>1131</v>
      </c>
      <c r="AH350" s="7" t="s">
        <v>1131</v>
      </c>
      <c r="AI350" s="7" t="s">
        <v>1131</v>
      </c>
      <c r="AJ350" s="7" t="s">
        <v>1136</v>
      </c>
      <c r="AP350" s="7" t="s">
        <v>1131</v>
      </c>
      <c r="AS350" s="7" t="s">
        <v>1142</v>
      </c>
      <c r="AT350" s="7" t="s">
        <v>1131</v>
      </c>
      <c r="AU350" s="7" t="s">
        <v>1141</v>
      </c>
      <c r="AW350" s="7" t="s">
        <v>1140</v>
      </c>
      <c r="AX350" s="7" t="s">
        <v>1215</v>
      </c>
      <c r="AY350" s="7" t="s">
        <v>1215</v>
      </c>
      <c r="AZ350" s="7" t="s">
        <v>1131</v>
      </c>
      <c r="BA350" s="7" t="s">
        <v>1131</v>
      </c>
      <c r="BC350" s="7" t="s">
        <v>1138</v>
      </c>
      <c r="BD350" s="7" t="s">
        <v>1243</v>
      </c>
      <c r="BE350" s="7" t="s">
        <v>1131</v>
      </c>
      <c r="BI350" s="7">
        <v>1</v>
      </c>
      <c r="BJ350" s="7">
        <v>1</v>
      </c>
      <c r="BK350" s="7" t="s">
        <v>1131</v>
      </c>
      <c r="BP350" s="7">
        <v>6.0000000000000001E-3</v>
      </c>
      <c r="BQ350" s="8">
        <v>43466</v>
      </c>
      <c r="BR350" s="7">
        <v>6.0000000000000001E-3</v>
      </c>
      <c r="BS350" s="8">
        <v>43466</v>
      </c>
      <c r="BY350" s="7" t="s">
        <v>1131</v>
      </c>
      <c r="CL350" s="7">
        <v>2025</v>
      </c>
      <c r="CM350" s="7">
        <v>102.73</v>
      </c>
      <c r="CN350" s="7">
        <v>129.61000000000001</v>
      </c>
      <c r="CO350" s="7">
        <v>45.4</v>
      </c>
      <c r="CP350" s="7">
        <v>81.16</v>
      </c>
      <c r="CR350" s="7">
        <v>28.84</v>
      </c>
      <c r="CS350" s="8">
        <v>45772</v>
      </c>
      <c r="CT350" s="7" t="s">
        <v>1131</v>
      </c>
      <c r="CV350" s="7" t="s">
        <v>1158</v>
      </c>
      <c r="CW350" s="7" t="s">
        <v>1136</v>
      </c>
      <c r="CX350" s="7" t="s">
        <v>1131</v>
      </c>
      <c r="CY350" s="7" t="s">
        <v>1136</v>
      </c>
      <c r="CZ350" s="7" t="s">
        <v>1135</v>
      </c>
      <c r="DA350" s="7" t="s">
        <v>1134</v>
      </c>
      <c r="DB350" s="7" t="s">
        <v>1133</v>
      </c>
      <c r="DC350" s="7" t="s">
        <v>1131</v>
      </c>
      <c r="DD350" s="7" t="s">
        <v>1132</v>
      </c>
      <c r="DF350" s="7" t="s">
        <v>1131</v>
      </c>
      <c r="DJ350" s="7" t="s">
        <v>1130</v>
      </c>
      <c r="DK350" s="7" t="s">
        <v>1129</v>
      </c>
    </row>
    <row r="351" spans="1:115" x14ac:dyDescent="0.25">
      <c r="A351" s="7" t="s">
        <v>1149</v>
      </c>
      <c r="B351" s="7" t="s">
        <v>1242</v>
      </c>
      <c r="C351" s="7" t="s">
        <v>1070</v>
      </c>
      <c r="E351" s="7" t="s">
        <v>1239</v>
      </c>
      <c r="H351" s="7" t="s">
        <v>1145</v>
      </c>
      <c r="K351" s="7" t="s">
        <v>1144</v>
      </c>
      <c r="O351" s="8">
        <v>42527</v>
      </c>
      <c r="Y351" s="7" t="s">
        <v>1166</v>
      </c>
      <c r="AD351" s="7" t="s">
        <v>1131</v>
      </c>
      <c r="AE351" s="7" t="s">
        <v>1131</v>
      </c>
      <c r="AG351" s="7" t="s">
        <v>1131</v>
      </c>
      <c r="AH351" s="7" t="s">
        <v>1131</v>
      </c>
      <c r="AI351" s="7" t="s">
        <v>1131</v>
      </c>
      <c r="AJ351" s="7" t="s">
        <v>1136</v>
      </c>
      <c r="AP351" s="7" t="s">
        <v>1131</v>
      </c>
      <c r="AS351" s="7" t="s">
        <v>1142</v>
      </c>
      <c r="AT351" s="7" t="s">
        <v>1131</v>
      </c>
      <c r="AU351" s="7" t="s">
        <v>1141</v>
      </c>
      <c r="AW351" s="7" t="s">
        <v>1140</v>
      </c>
      <c r="AX351" s="7" t="s">
        <v>1165</v>
      </c>
      <c r="AY351" s="7" t="s">
        <v>1165</v>
      </c>
      <c r="AZ351" s="7" t="s">
        <v>1131</v>
      </c>
      <c r="BA351" s="7" t="s">
        <v>1131</v>
      </c>
      <c r="BC351" s="7" t="s">
        <v>1138</v>
      </c>
      <c r="BD351" s="7" t="s">
        <v>1195</v>
      </c>
      <c r="BE351" s="7" t="s">
        <v>1131</v>
      </c>
      <c r="BK351" s="7" t="s">
        <v>1131</v>
      </c>
      <c r="BP351" s="7">
        <v>6.0000000000000001E-3</v>
      </c>
      <c r="BQ351" s="8">
        <v>43466</v>
      </c>
      <c r="BR351" s="7">
        <v>6.0000000000000001E-3</v>
      </c>
      <c r="BS351" s="8">
        <v>43466</v>
      </c>
      <c r="BY351" s="7" t="s">
        <v>1131</v>
      </c>
      <c r="CL351" s="7">
        <v>2025</v>
      </c>
      <c r="CM351" s="7">
        <v>66.88</v>
      </c>
      <c r="CN351" s="7">
        <v>83.35</v>
      </c>
      <c r="CO351" s="7">
        <v>62.83</v>
      </c>
      <c r="CP351" s="7">
        <v>82.34</v>
      </c>
      <c r="CR351" s="7">
        <v>8.8840000000000003</v>
      </c>
      <c r="CS351" s="8">
        <v>45772</v>
      </c>
      <c r="CT351" s="7" t="s">
        <v>1131</v>
      </c>
      <c r="CV351" s="7" t="s">
        <v>1158</v>
      </c>
      <c r="CW351" s="7" t="s">
        <v>1136</v>
      </c>
      <c r="CX351" s="7" t="s">
        <v>1131</v>
      </c>
      <c r="CY351" s="7" t="s">
        <v>1136</v>
      </c>
      <c r="CZ351" s="7" t="s">
        <v>1135</v>
      </c>
      <c r="DA351" s="7" t="s">
        <v>1134</v>
      </c>
      <c r="DB351" s="7" t="s">
        <v>1133</v>
      </c>
      <c r="DD351" s="7" t="s">
        <v>1132</v>
      </c>
      <c r="DJ351" s="7" t="s">
        <v>1130</v>
      </c>
      <c r="DK351" s="7" t="s">
        <v>1129</v>
      </c>
    </row>
    <row r="352" spans="1:115" x14ac:dyDescent="0.25">
      <c r="A352" s="7" t="s">
        <v>1149</v>
      </c>
      <c r="B352" s="7" t="s">
        <v>1241</v>
      </c>
      <c r="C352" s="7" t="s">
        <v>1240</v>
      </c>
      <c r="E352" s="7" t="s">
        <v>1239</v>
      </c>
      <c r="H352" s="7" t="s">
        <v>1145</v>
      </c>
      <c r="K352" s="7" t="s">
        <v>1144</v>
      </c>
      <c r="O352" s="8">
        <v>42156</v>
      </c>
      <c r="R352" s="8">
        <v>42527</v>
      </c>
      <c r="V352" s="8">
        <v>42529</v>
      </c>
      <c r="Y352" s="7" t="s">
        <v>1166</v>
      </c>
      <c r="AD352" s="7" t="s">
        <v>1131</v>
      </c>
      <c r="AE352" s="7" t="s">
        <v>1131</v>
      </c>
      <c r="AG352" s="7" t="s">
        <v>1131</v>
      </c>
      <c r="AH352" s="7" t="s">
        <v>1131</v>
      </c>
      <c r="AI352" s="7" t="s">
        <v>1131</v>
      </c>
      <c r="AJ352" s="7" t="s">
        <v>1136</v>
      </c>
      <c r="AP352" s="7" t="s">
        <v>1131</v>
      </c>
      <c r="AS352" s="7" t="s">
        <v>1142</v>
      </c>
      <c r="AT352" s="7" t="s">
        <v>1131</v>
      </c>
      <c r="AU352" s="7" t="s">
        <v>1141</v>
      </c>
      <c r="AW352" s="7" t="s">
        <v>1161</v>
      </c>
      <c r="AX352" s="7" t="s">
        <v>1165</v>
      </c>
      <c r="AY352" s="7" t="s">
        <v>1165</v>
      </c>
      <c r="AZ352" s="7" t="s">
        <v>1131</v>
      </c>
      <c r="BA352" s="7" t="s">
        <v>1131</v>
      </c>
      <c r="BC352" s="7" t="s">
        <v>1138</v>
      </c>
      <c r="BD352" s="7" t="s">
        <v>1238</v>
      </c>
      <c r="BE352" s="7" t="s">
        <v>1131</v>
      </c>
      <c r="BI352" s="7">
        <v>1</v>
      </c>
      <c r="BJ352" s="7">
        <v>1</v>
      </c>
      <c r="BK352" s="7" t="s">
        <v>1131</v>
      </c>
      <c r="BP352" s="7">
        <v>6.0000000000000001E-3</v>
      </c>
      <c r="BQ352" s="8">
        <v>43466</v>
      </c>
      <c r="BR352" s="7">
        <v>6.0000000000000001E-3</v>
      </c>
      <c r="BS352" s="8">
        <v>43466</v>
      </c>
      <c r="BY352" s="7" t="s">
        <v>1131</v>
      </c>
      <c r="CL352" s="7">
        <v>2025</v>
      </c>
      <c r="CR352" s="7">
        <v>134.55000000000001</v>
      </c>
      <c r="CS352" s="8">
        <v>42524</v>
      </c>
      <c r="CT352" s="7" t="s">
        <v>1131</v>
      </c>
      <c r="CV352" s="7" t="s">
        <v>1158</v>
      </c>
      <c r="CW352" s="7" t="s">
        <v>1131</v>
      </c>
      <c r="CX352" s="7" t="s">
        <v>1131</v>
      </c>
      <c r="CZ352" s="7" t="s">
        <v>1135</v>
      </c>
      <c r="DA352" s="7" t="s">
        <v>1134</v>
      </c>
      <c r="DJ352" s="7" t="s">
        <v>1130</v>
      </c>
      <c r="DK352" s="7" t="s">
        <v>1129</v>
      </c>
    </row>
    <row r="353" spans="1:115" x14ac:dyDescent="0.25">
      <c r="A353" s="7" t="s">
        <v>1149</v>
      </c>
      <c r="B353" s="7" t="s">
        <v>1237</v>
      </c>
      <c r="C353" s="7" t="s">
        <v>1236</v>
      </c>
      <c r="E353" s="7" t="s">
        <v>1235</v>
      </c>
      <c r="H353" s="7" t="s">
        <v>1145</v>
      </c>
      <c r="K353" s="7" t="s">
        <v>1144</v>
      </c>
      <c r="O353" s="8">
        <v>42156</v>
      </c>
      <c r="R353" s="8">
        <v>43899</v>
      </c>
      <c r="T353" s="8">
        <v>43833</v>
      </c>
      <c r="Y353" s="7" t="s">
        <v>1166</v>
      </c>
      <c r="AD353" s="7" t="s">
        <v>1131</v>
      </c>
      <c r="AE353" s="7" t="s">
        <v>1131</v>
      </c>
      <c r="AG353" s="7" t="s">
        <v>1131</v>
      </c>
      <c r="AH353" s="7" t="s">
        <v>1131</v>
      </c>
      <c r="AI353" s="7" t="s">
        <v>1131</v>
      </c>
      <c r="AJ353" s="7" t="s">
        <v>1136</v>
      </c>
      <c r="AP353" s="7" t="s">
        <v>1131</v>
      </c>
      <c r="AS353" s="7" t="s">
        <v>1142</v>
      </c>
      <c r="AT353" s="7" t="s">
        <v>1131</v>
      </c>
      <c r="AU353" s="7" t="s">
        <v>1141</v>
      </c>
      <c r="AW353" s="7" t="s">
        <v>1140</v>
      </c>
      <c r="AX353" s="7" t="s">
        <v>1165</v>
      </c>
      <c r="AY353" s="7" t="s">
        <v>1165</v>
      </c>
      <c r="AZ353" s="7" t="s">
        <v>1131</v>
      </c>
      <c r="BA353" s="7" t="s">
        <v>1131</v>
      </c>
      <c r="BC353" s="7" t="s">
        <v>1138</v>
      </c>
      <c r="BE353" s="7" t="s">
        <v>1131</v>
      </c>
      <c r="BI353" s="7">
        <v>1</v>
      </c>
      <c r="BJ353" s="7">
        <v>1</v>
      </c>
      <c r="BK353" s="7" t="s">
        <v>1131</v>
      </c>
      <c r="BP353" s="7">
        <v>6.0000000000000001E-3</v>
      </c>
      <c r="BQ353" s="8">
        <v>43466</v>
      </c>
      <c r="BR353" s="7">
        <v>6.0000000000000001E-3</v>
      </c>
      <c r="BS353" s="8">
        <v>43466</v>
      </c>
      <c r="BY353" s="7" t="s">
        <v>1136</v>
      </c>
      <c r="BZ353" s="7" t="s">
        <v>1234</v>
      </c>
      <c r="CL353" s="7">
        <v>2025</v>
      </c>
      <c r="CM353" s="7">
        <v>117.03</v>
      </c>
      <c r="CN353" s="7">
        <v>114.34</v>
      </c>
      <c r="CO353" s="7">
        <v>139.43</v>
      </c>
      <c r="CR353" s="7">
        <v>16.48</v>
      </c>
      <c r="CS353" s="8">
        <v>45772</v>
      </c>
      <c r="CT353" s="7" t="s">
        <v>1131</v>
      </c>
      <c r="CV353" s="7" t="s">
        <v>1158</v>
      </c>
      <c r="CW353" s="7" t="s">
        <v>1136</v>
      </c>
      <c r="CX353" s="7" t="s">
        <v>1131</v>
      </c>
      <c r="CY353" s="7" t="s">
        <v>1131</v>
      </c>
      <c r="CZ353" s="7" t="s">
        <v>1135</v>
      </c>
      <c r="DA353" s="7" t="s">
        <v>1134</v>
      </c>
      <c r="DB353" s="7" t="s">
        <v>1133</v>
      </c>
      <c r="DD353" s="7" t="s">
        <v>1132</v>
      </c>
      <c r="DJ353" s="7" t="s">
        <v>1130</v>
      </c>
      <c r="DK353" s="7" t="s">
        <v>1129</v>
      </c>
    </row>
    <row r="354" spans="1:115" x14ac:dyDescent="0.25">
      <c r="A354" s="7" t="s">
        <v>1149</v>
      </c>
      <c r="B354" s="7" t="s">
        <v>1233</v>
      </c>
      <c r="C354" s="7" t="s">
        <v>986</v>
      </c>
      <c r="E354" s="7" t="s">
        <v>1232</v>
      </c>
      <c r="H354" s="7" t="s">
        <v>1145</v>
      </c>
      <c r="K354" s="7" t="s">
        <v>1144</v>
      </c>
      <c r="O354" s="8">
        <v>42156</v>
      </c>
      <c r="Y354" s="7" t="s">
        <v>1166</v>
      </c>
      <c r="AD354" s="7" t="s">
        <v>1131</v>
      </c>
      <c r="AE354" s="7" t="s">
        <v>1131</v>
      </c>
      <c r="AG354" s="7" t="s">
        <v>1131</v>
      </c>
      <c r="AH354" s="7" t="s">
        <v>1131</v>
      </c>
      <c r="AI354" s="7" t="s">
        <v>1131</v>
      </c>
      <c r="AJ354" s="7" t="s">
        <v>1136</v>
      </c>
      <c r="AP354" s="7" t="s">
        <v>1131</v>
      </c>
      <c r="AS354" s="7" t="s">
        <v>1142</v>
      </c>
      <c r="AT354" s="7" t="s">
        <v>1131</v>
      </c>
      <c r="AU354" s="7" t="s">
        <v>1141</v>
      </c>
      <c r="AW354" s="7" t="s">
        <v>1140</v>
      </c>
      <c r="AX354" s="7" t="s">
        <v>1165</v>
      </c>
      <c r="AY354" s="7" t="s">
        <v>1165</v>
      </c>
      <c r="AZ354" s="7" t="s">
        <v>1131</v>
      </c>
      <c r="BA354" s="7" t="s">
        <v>1131</v>
      </c>
      <c r="BC354" s="7" t="s">
        <v>1138</v>
      </c>
      <c r="BD354" s="7" t="s">
        <v>1195</v>
      </c>
      <c r="BE354" s="7" t="s">
        <v>1131</v>
      </c>
      <c r="BI354" s="7">
        <v>1</v>
      </c>
      <c r="BJ354" s="7">
        <v>1</v>
      </c>
      <c r="BK354" s="7" t="s">
        <v>1131</v>
      </c>
      <c r="BP354" s="7">
        <v>6.0000000000000001E-3</v>
      </c>
      <c r="BQ354" s="8">
        <v>43466</v>
      </c>
      <c r="BR354" s="7">
        <v>6.0000000000000001E-3</v>
      </c>
      <c r="BS354" s="8">
        <v>43466</v>
      </c>
      <c r="BY354" s="7" t="s">
        <v>1131</v>
      </c>
      <c r="CL354" s="7">
        <v>2025</v>
      </c>
      <c r="CM354" s="7">
        <v>94.92</v>
      </c>
      <c r="CN354" s="7">
        <v>119</v>
      </c>
      <c r="CO354" s="7">
        <v>74.400000000000006</v>
      </c>
      <c r="CP354" s="7">
        <v>161.22</v>
      </c>
      <c r="CR354" s="7">
        <v>31.56</v>
      </c>
      <c r="CS354" s="8">
        <v>45772</v>
      </c>
      <c r="CT354" s="7" t="s">
        <v>1131</v>
      </c>
      <c r="CV354" s="7" t="s">
        <v>1158</v>
      </c>
      <c r="CW354" s="7" t="s">
        <v>1136</v>
      </c>
      <c r="CX354" s="7" t="s">
        <v>1131</v>
      </c>
      <c r="CY354" s="7" t="s">
        <v>1136</v>
      </c>
      <c r="CZ354" s="7" t="s">
        <v>1135</v>
      </c>
      <c r="DA354" s="7" t="s">
        <v>1134</v>
      </c>
      <c r="DB354" s="7" t="s">
        <v>1133</v>
      </c>
      <c r="DD354" s="7" t="s">
        <v>1132</v>
      </c>
      <c r="DJ354" s="7" t="s">
        <v>1130</v>
      </c>
      <c r="DK354" s="7" t="s">
        <v>1129</v>
      </c>
    </row>
    <row r="355" spans="1:115" x14ac:dyDescent="0.25">
      <c r="A355" s="7" t="s">
        <v>1149</v>
      </c>
      <c r="B355" s="7" t="s">
        <v>1231</v>
      </c>
      <c r="C355" s="7" t="s">
        <v>1103</v>
      </c>
      <c r="E355" s="7" t="s">
        <v>1230</v>
      </c>
      <c r="H355" s="7" t="s">
        <v>1145</v>
      </c>
      <c r="K355" s="7" t="s">
        <v>1144</v>
      </c>
      <c r="O355" s="8">
        <v>42829</v>
      </c>
      <c r="Y355" s="7" t="s">
        <v>1143</v>
      </c>
      <c r="AD355" s="7" t="s">
        <v>1131</v>
      </c>
      <c r="AE355" s="7" t="s">
        <v>1131</v>
      </c>
      <c r="AG355" s="7" t="s">
        <v>1131</v>
      </c>
      <c r="AH355" s="7" t="s">
        <v>1131</v>
      </c>
      <c r="AI355" s="7" t="s">
        <v>1131</v>
      </c>
      <c r="AJ355" s="7" t="s">
        <v>1136</v>
      </c>
      <c r="AP355" s="7" t="s">
        <v>1131</v>
      </c>
      <c r="AS355" s="7" t="s">
        <v>1142</v>
      </c>
      <c r="AT355" s="7" t="s">
        <v>1131</v>
      </c>
      <c r="AU355" s="7" t="s">
        <v>1141</v>
      </c>
      <c r="AW355" s="7" t="s">
        <v>1140</v>
      </c>
      <c r="AX355" s="7" t="s">
        <v>1139</v>
      </c>
      <c r="AY355" s="7" t="s">
        <v>1139</v>
      </c>
      <c r="AZ355" s="7" t="s">
        <v>1131</v>
      </c>
      <c r="BA355" s="7" t="s">
        <v>1131</v>
      </c>
      <c r="BC355" s="7" t="s">
        <v>1138</v>
      </c>
      <c r="BD355" s="7" t="s">
        <v>1195</v>
      </c>
      <c r="BE355" s="7" t="s">
        <v>1131</v>
      </c>
      <c r="BI355" s="7">
        <v>1</v>
      </c>
      <c r="BJ355" s="7">
        <v>1</v>
      </c>
      <c r="BK355" s="7" t="s">
        <v>1131</v>
      </c>
      <c r="BP355" s="7">
        <v>6.0000000000000001E-3</v>
      </c>
      <c r="BQ355" s="8">
        <v>43466</v>
      </c>
      <c r="BR355" s="7">
        <v>6.0000000000000001E-3</v>
      </c>
      <c r="BS355" s="8">
        <v>43466</v>
      </c>
      <c r="BY355" s="7" t="s">
        <v>1131</v>
      </c>
      <c r="CL355" s="7">
        <v>2025</v>
      </c>
      <c r="CM355" s="7">
        <v>112.81</v>
      </c>
      <c r="CN355" s="7">
        <v>92.37</v>
      </c>
      <c r="CO355" s="7">
        <v>75.83</v>
      </c>
      <c r="CP355" s="7">
        <v>88.44</v>
      </c>
      <c r="CR355" s="7">
        <v>36.9</v>
      </c>
      <c r="CS355" s="8">
        <v>45772</v>
      </c>
      <c r="CT355" s="7" t="s">
        <v>1131</v>
      </c>
      <c r="CV355" s="7" t="s">
        <v>1158</v>
      </c>
      <c r="CW355" s="7" t="s">
        <v>1136</v>
      </c>
      <c r="CX355" s="7" t="s">
        <v>1131</v>
      </c>
      <c r="CY355" s="7" t="s">
        <v>1136</v>
      </c>
      <c r="CZ355" s="7" t="s">
        <v>1135</v>
      </c>
      <c r="DA355" s="7" t="s">
        <v>1134</v>
      </c>
      <c r="DB355" s="7" t="s">
        <v>1133</v>
      </c>
      <c r="DC355" s="7" t="s">
        <v>1131</v>
      </c>
      <c r="DD355" s="7" t="s">
        <v>1132</v>
      </c>
      <c r="DF355" s="7" t="s">
        <v>1131</v>
      </c>
      <c r="DJ355" s="7" t="s">
        <v>1130</v>
      </c>
      <c r="DK355" s="7" t="s">
        <v>1129</v>
      </c>
    </row>
    <row r="356" spans="1:115" x14ac:dyDescent="0.25">
      <c r="A356" s="7" t="s">
        <v>1149</v>
      </c>
      <c r="B356" s="7" t="s">
        <v>1229</v>
      </c>
      <c r="C356" s="7" t="s">
        <v>1228</v>
      </c>
      <c r="E356" s="7" t="s">
        <v>1227</v>
      </c>
      <c r="H356" s="7" t="s">
        <v>1145</v>
      </c>
      <c r="K356" s="7" t="s">
        <v>1144</v>
      </c>
      <c r="O356" s="8">
        <v>45334</v>
      </c>
      <c r="Y356" s="7" t="s">
        <v>1143</v>
      </c>
      <c r="AD356" s="7" t="s">
        <v>1131</v>
      </c>
      <c r="AE356" s="7" t="s">
        <v>1131</v>
      </c>
      <c r="AG356" s="7" t="s">
        <v>1131</v>
      </c>
      <c r="AH356" s="7" t="s">
        <v>1131</v>
      </c>
      <c r="AI356" s="7" t="s">
        <v>1131</v>
      </c>
      <c r="AJ356" s="7" t="s">
        <v>1136</v>
      </c>
      <c r="AP356" s="7" t="s">
        <v>1131</v>
      </c>
      <c r="AS356" s="7" t="s">
        <v>1142</v>
      </c>
      <c r="AT356" s="7" t="s">
        <v>1131</v>
      </c>
      <c r="AU356" s="7" t="s">
        <v>1141</v>
      </c>
      <c r="AW356" s="7" t="s">
        <v>1140</v>
      </c>
      <c r="AX356" s="7" t="s">
        <v>1191</v>
      </c>
      <c r="AY356" s="7" t="s">
        <v>1191</v>
      </c>
      <c r="AZ356" s="7" t="s">
        <v>1131</v>
      </c>
      <c r="BA356" s="7" t="s">
        <v>1131</v>
      </c>
      <c r="BC356" s="7" t="s">
        <v>1138</v>
      </c>
      <c r="BE356" s="7" t="s">
        <v>1131</v>
      </c>
      <c r="BI356" s="7">
        <v>1</v>
      </c>
      <c r="BJ356" s="7">
        <v>1</v>
      </c>
      <c r="BK356" s="7" t="s">
        <v>1131</v>
      </c>
      <c r="BP356" s="7">
        <v>6.0000000000000001E-3</v>
      </c>
      <c r="BQ356" s="8">
        <v>44927</v>
      </c>
      <c r="BR356" s="7">
        <v>6.0000000000000001E-3</v>
      </c>
      <c r="BS356" s="8">
        <v>44927</v>
      </c>
      <c r="BY356" s="7" t="s">
        <v>1136</v>
      </c>
      <c r="BZ356" s="7" t="s">
        <v>1137</v>
      </c>
      <c r="CL356" s="7">
        <v>2025</v>
      </c>
      <c r="CR356" s="7">
        <v>434.83</v>
      </c>
      <c r="CS356" s="8">
        <v>45772</v>
      </c>
      <c r="CT356" s="7" t="s">
        <v>1131</v>
      </c>
      <c r="CW356" s="7" t="s">
        <v>1136</v>
      </c>
      <c r="CX356" s="7" t="s">
        <v>1131</v>
      </c>
      <c r="CY356" s="7" t="s">
        <v>1136</v>
      </c>
      <c r="CZ356" s="7" t="s">
        <v>1135</v>
      </c>
      <c r="DA356" s="7" t="s">
        <v>1134</v>
      </c>
      <c r="DB356" s="7" t="s">
        <v>1133</v>
      </c>
      <c r="DC356" s="7" t="s">
        <v>1131</v>
      </c>
      <c r="DD356" s="7" t="s">
        <v>1132</v>
      </c>
      <c r="DF356" s="7" t="s">
        <v>1131</v>
      </c>
      <c r="DJ356" s="7" t="s">
        <v>1130</v>
      </c>
      <c r="DK356" s="7" t="s">
        <v>1129</v>
      </c>
    </row>
    <row r="357" spans="1:115" x14ac:dyDescent="0.25">
      <c r="A357" s="7" t="s">
        <v>1149</v>
      </c>
      <c r="B357" s="7" t="s">
        <v>1226</v>
      </c>
      <c r="C357" s="7" t="s">
        <v>1037</v>
      </c>
      <c r="E357" s="7" t="s">
        <v>1225</v>
      </c>
      <c r="H357" s="7" t="s">
        <v>1145</v>
      </c>
      <c r="K357" s="7" t="s">
        <v>1144</v>
      </c>
      <c r="O357" s="8">
        <v>42156</v>
      </c>
      <c r="Y357" s="7" t="s">
        <v>1166</v>
      </c>
      <c r="AD357" s="7" t="s">
        <v>1131</v>
      </c>
      <c r="AE357" s="7" t="s">
        <v>1131</v>
      </c>
      <c r="AG357" s="7" t="s">
        <v>1131</v>
      </c>
      <c r="AH357" s="7" t="s">
        <v>1131</v>
      </c>
      <c r="AI357" s="7" t="s">
        <v>1131</v>
      </c>
      <c r="AJ357" s="7" t="s">
        <v>1136</v>
      </c>
      <c r="AP357" s="7" t="s">
        <v>1131</v>
      </c>
      <c r="AS357" s="7" t="s">
        <v>1142</v>
      </c>
      <c r="AT357" s="7" t="s">
        <v>1131</v>
      </c>
      <c r="AU357" s="7" t="s">
        <v>1141</v>
      </c>
      <c r="AW357" s="7" t="s">
        <v>1140</v>
      </c>
      <c r="AX357" s="7" t="s">
        <v>1165</v>
      </c>
      <c r="AY357" s="7" t="s">
        <v>1165</v>
      </c>
      <c r="AZ357" s="7" t="s">
        <v>1131</v>
      </c>
      <c r="BA357" s="7" t="s">
        <v>1131</v>
      </c>
      <c r="BC357" s="7" t="s">
        <v>1138</v>
      </c>
      <c r="BD357" s="7" t="s">
        <v>1195</v>
      </c>
      <c r="BE357" s="7" t="s">
        <v>1131</v>
      </c>
      <c r="BI357" s="7">
        <v>1</v>
      </c>
      <c r="BJ357" s="7">
        <v>1</v>
      </c>
      <c r="BK357" s="7" t="s">
        <v>1131</v>
      </c>
      <c r="BP357" s="7">
        <v>6.0000000000000001E-3</v>
      </c>
      <c r="BQ357" s="8">
        <v>43466</v>
      </c>
      <c r="BR357" s="7">
        <v>6.0000000000000001E-3</v>
      </c>
      <c r="BS357" s="8">
        <v>43466</v>
      </c>
      <c r="BY357" s="7" t="s">
        <v>1131</v>
      </c>
      <c r="CL357" s="7">
        <v>2025</v>
      </c>
      <c r="CM357" s="7">
        <v>87.72</v>
      </c>
      <c r="CN357" s="7">
        <v>121.88</v>
      </c>
      <c r="CO357" s="7">
        <v>100.41</v>
      </c>
      <c r="CP357" s="7">
        <v>114.2</v>
      </c>
      <c r="CR357" s="7">
        <v>120.85</v>
      </c>
      <c r="CS357" s="8">
        <v>45772</v>
      </c>
      <c r="CT357" s="7" t="s">
        <v>1131</v>
      </c>
      <c r="CV357" s="7" t="s">
        <v>1158</v>
      </c>
      <c r="CW357" s="7" t="s">
        <v>1136</v>
      </c>
      <c r="CX357" s="7" t="s">
        <v>1131</v>
      </c>
      <c r="CY357" s="7" t="s">
        <v>1136</v>
      </c>
      <c r="CZ357" s="7" t="s">
        <v>1135</v>
      </c>
      <c r="DA357" s="7" t="s">
        <v>1134</v>
      </c>
      <c r="DB357" s="7" t="s">
        <v>1133</v>
      </c>
      <c r="DD357" s="7" t="s">
        <v>1132</v>
      </c>
      <c r="DJ357" s="7" t="s">
        <v>1130</v>
      </c>
      <c r="DK357" s="7" t="s">
        <v>1129</v>
      </c>
    </row>
    <row r="358" spans="1:115" x14ac:dyDescent="0.25">
      <c r="A358" s="7" t="s">
        <v>1149</v>
      </c>
      <c r="B358" s="7" t="s">
        <v>1224</v>
      </c>
      <c r="C358" s="7" t="s">
        <v>1027</v>
      </c>
      <c r="E358" s="7" t="s">
        <v>1223</v>
      </c>
      <c r="H358" s="7" t="s">
        <v>1145</v>
      </c>
      <c r="K358" s="7" t="s">
        <v>1144</v>
      </c>
      <c r="O358" s="8">
        <v>42156</v>
      </c>
      <c r="Y358" s="7" t="s">
        <v>1166</v>
      </c>
      <c r="AD358" s="7" t="s">
        <v>1131</v>
      </c>
      <c r="AE358" s="7" t="s">
        <v>1131</v>
      </c>
      <c r="AG358" s="7" t="s">
        <v>1131</v>
      </c>
      <c r="AH358" s="7" t="s">
        <v>1131</v>
      </c>
      <c r="AI358" s="7" t="s">
        <v>1131</v>
      </c>
      <c r="AJ358" s="7" t="s">
        <v>1136</v>
      </c>
      <c r="AP358" s="7" t="s">
        <v>1131</v>
      </c>
      <c r="AS358" s="7" t="s">
        <v>1142</v>
      </c>
      <c r="AT358" s="7" t="s">
        <v>1131</v>
      </c>
      <c r="AU358" s="7" t="s">
        <v>1141</v>
      </c>
      <c r="AW358" s="7" t="s">
        <v>1140</v>
      </c>
      <c r="AX358" s="7" t="s">
        <v>1165</v>
      </c>
      <c r="AY358" s="7" t="s">
        <v>1165</v>
      </c>
      <c r="AZ358" s="7" t="s">
        <v>1131</v>
      </c>
      <c r="BA358" s="7" t="s">
        <v>1131</v>
      </c>
      <c r="BC358" s="7" t="s">
        <v>1138</v>
      </c>
      <c r="BD358" s="7" t="s">
        <v>1195</v>
      </c>
      <c r="BE358" s="7" t="s">
        <v>1131</v>
      </c>
      <c r="BI358" s="7">
        <v>1</v>
      </c>
      <c r="BJ358" s="7">
        <v>1</v>
      </c>
      <c r="BK358" s="7" t="s">
        <v>1131</v>
      </c>
      <c r="BP358" s="7">
        <v>6.0000000000000001E-3</v>
      </c>
      <c r="BQ358" s="8">
        <v>43466</v>
      </c>
      <c r="BR358" s="7">
        <v>6.0000000000000001E-3</v>
      </c>
      <c r="BS358" s="8">
        <v>43466</v>
      </c>
      <c r="BY358" s="7" t="s">
        <v>1131</v>
      </c>
      <c r="CL358" s="7">
        <v>2025</v>
      </c>
      <c r="CN358" s="7">
        <v>108.64</v>
      </c>
      <c r="CO358" s="7">
        <v>74.94</v>
      </c>
      <c r="CR358" s="7">
        <v>2.605</v>
      </c>
      <c r="CS358" s="8">
        <v>45772</v>
      </c>
      <c r="CT358" s="7" t="s">
        <v>1131</v>
      </c>
      <c r="CV358" s="7" t="s">
        <v>1158</v>
      </c>
      <c r="CW358" s="7" t="s">
        <v>1136</v>
      </c>
      <c r="CX358" s="7" t="s">
        <v>1131</v>
      </c>
      <c r="CY358" s="7" t="s">
        <v>1136</v>
      </c>
      <c r="CZ358" s="7" t="s">
        <v>1135</v>
      </c>
      <c r="DA358" s="7" t="s">
        <v>1134</v>
      </c>
      <c r="DB358" s="7" t="s">
        <v>1133</v>
      </c>
      <c r="DD358" s="7" t="s">
        <v>1132</v>
      </c>
      <c r="DJ358" s="7" t="s">
        <v>1130</v>
      </c>
      <c r="DK358" s="7" t="s">
        <v>1129</v>
      </c>
    </row>
    <row r="359" spans="1:115" x14ac:dyDescent="0.25">
      <c r="A359" s="7" t="s">
        <v>1149</v>
      </c>
      <c r="B359" s="7" t="s">
        <v>1222</v>
      </c>
      <c r="C359" s="7" t="s">
        <v>1221</v>
      </c>
      <c r="E359" s="7" t="s">
        <v>1220</v>
      </c>
      <c r="H359" s="7" t="s">
        <v>1145</v>
      </c>
      <c r="K359" s="7" t="s">
        <v>1144</v>
      </c>
      <c r="O359" s="8">
        <v>44237</v>
      </c>
      <c r="Y359" s="7" t="s">
        <v>1219</v>
      </c>
      <c r="AD359" s="7" t="s">
        <v>1131</v>
      </c>
      <c r="AE359" s="7" t="s">
        <v>1131</v>
      </c>
      <c r="AG359" s="7" t="s">
        <v>1131</v>
      </c>
      <c r="AH359" s="7" t="s">
        <v>1131</v>
      </c>
      <c r="AI359" s="7" t="s">
        <v>1131</v>
      </c>
      <c r="AJ359" s="7" t="s">
        <v>1136</v>
      </c>
      <c r="AP359" s="7" t="s">
        <v>1131</v>
      </c>
      <c r="AT359" s="7" t="s">
        <v>1131</v>
      </c>
      <c r="AU359" s="7" t="s">
        <v>1141</v>
      </c>
      <c r="AW359" s="7" t="s">
        <v>1140</v>
      </c>
      <c r="AX359" s="7" t="s">
        <v>1218</v>
      </c>
      <c r="AY359" s="7" t="s">
        <v>1218</v>
      </c>
      <c r="AZ359" s="7" t="s">
        <v>1131</v>
      </c>
      <c r="BA359" s="7" t="s">
        <v>1131</v>
      </c>
      <c r="BC359" s="7" t="s">
        <v>1138</v>
      </c>
      <c r="BE359" s="7" t="s">
        <v>1131</v>
      </c>
      <c r="BI359" s="7">
        <v>1</v>
      </c>
      <c r="BJ359" s="7">
        <v>1</v>
      </c>
      <c r="BK359" s="7" t="s">
        <v>1131</v>
      </c>
      <c r="BP359" s="7">
        <v>6.0000000000000001E-3</v>
      </c>
      <c r="BQ359" s="8">
        <v>44228</v>
      </c>
      <c r="BR359" s="7">
        <v>6.0000000000000001E-3</v>
      </c>
      <c r="BS359" s="8">
        <v>44228</v>
      </c>
      <c r="BY359" s="7" t="s">
        <v>1136</v>
      </c>
      <c r="BZ359" s="7" t="s">
        <v>1150</v>
      </c>
      <c r="CL359" s="7">
        <v>2025</v>
      </c>
      <c r="CM359" s="7">
        <v>103.8</v>
      </c>
      <c r="CN359" s="7">
        <v>83.16</v>
      </c>
      <c r="CO359" s="7">
        <v>75</v>
      </c>
      <c r="CP359" s="7">
        <v>92.12</v>
      </c>
      <c r="CR359" s="7">
        <v>0.82</v>
      </c>
      <c r="CS359" s="8">
        <v>45772</v>
      </c>
      <c r="CT359" s="7" t="s">
        <v>1131</v>
      </c>
      <c r="CW359" s="7" t="s">
        <v>1131</v>
      </c>
      <c r="CX359" s="7" t="s">
        <v>1131</v>
      </c>
      <c r="CY359" s="7" t="s">
        <v>1131</v>
      </c>
      <c r="CZ359" s="7" t="s">
        <v>1135</v>
      </c>
      <c r="DA359" s="7" t="s">
        <v>1134</v>
      </c>
      <c r="DB359" s="7" t="s">
        <v>1133</v>
      </c>
      <c r="DD359" s="7" t="s">
        <v>1132</v>
      </c>
      <c r="DJ359" s="7" t="s">
        <v>1130</v>
      </c>
      <c r="DK359" s="7" t="s">
        <v>1129</v>
      </c>
    </row>
    <row r="360" spans="1:115" x14ac:dyDescent="0.25">
      <c r="A360" s="7" t="s">
        <v>1149</v>
      </c>
      <c r="B360" s="7" t="s">
        <v>1217</v>
      </c>
      <c r="C360" s="7" t="s">
        <v>1071</v>
      </c>
      <c r="E360" s="7" t="s">
        <v>1216</v>
      </c>
      <c r="H360" s="7" t="s">
        <v>1145</v>
      </c>
      <c r="K360" s="7" t="s">
        <v>1144</v>
      </c>
      <c r="O360" s="8">
        <v>42156</v>
      </c>
      <c r="Y360" s="7" t="s">
        <v>1166</v>
      </c>
      <c r="AD360" s="7" t="s">
        <v>1131</v>
      </c>
      <c r="AE360" s="7" t="s">
        <v>1131</v>
      </c>
      <c r="AG360" s="7" t="s">
        <v>1131</v>
      </c>
      <c r="AH360" s="7" t="s">
        <v>1131</v>
      </c>
      <c r="AI360" s="7" t="s">
        <v>1131</v>
      </c>
      <c r="AJ360" s="7" t="s">
        <v>1136</v>
      </c>
      <c r="AP360" s="7" t="s">
        <v>1131</v>
      </c>
      <c r="AS360" s="7" t="s">
        <v>1142</v>
      </c>
      <c r="AT360" s="7" t="s">
        <v>1131</v>
      </c>
      <c r="AU360" s="7" t="s">
        <v>1141</v>
      </c>
      <c r="AW360" s="7" t="s">
        <v>1140</v>
      </c>
      <c r="AX360" s="7" t="s">
        <v>1215</v>
      </c>
      <c r="AY360" s="7" t="s">
        <v>1215</v>
      </c>
      <c r="AZ360" s="7" t="s">
        <v>1131</v>
      </c>
      <c r="BA360" s="7" t="s">
        <v>1131</v>
      </c>
      <c r="BC360" s="7" t="s">
        <v>1138</v>
      </c>
      <c r="BD360" s="7" t="s">
        <v>1195</v>
      </c>
      <c r="BE360" s="7" t="s">
        <v>1131</v>
      </c>
      <c r="BI360" s="7">
        <v>1</v>
      </c>
      <c r="BJ360" s="7">
        <v>1</v>
      </c>
      <c r="BK360" s="7" t="s">
        <v>1131</v>
      </c>
      <c r="BP360" s="7">
        <v>6.0000000000000001E-3</v>
      </c>
      <c r="BQ360" s="8">
        <v>43466</v>
      </c>
      <c r="BR360" s="7">
        <v>6.0000000000000001E-3</v>
      </c>
      <c r="BS360" s="8">
        <v>43466</v>
      </c>
      <c r="BY360" s="7" t="s">
        <v>1131</v>
      </c>
      <c r="CL360" s="7">
        <v>2025</v>
      </c>
      <c r="CM360" s="7">
        <v>79.64</v>
      </c>
      <c r="CN360" s="7">
        <v>96.03</v>
      </c>
      <c r="CO360" s="7">
        <v>65.599999999999994</v>
      </c>
      <c r="CP360" s="7">
        <v>116.44</v>
      </c>
      <c r="CR360" s="7">
        <v>97.76</v>
      </c>
      <c r="CS360" s="8">
        <v>45772</v>
      </c>
      <c r="CT360" s="7" t="s">
        <v>1131</v>
      </c>
      <c r="CV360" s="7" t="s">
        <v>1158</v>
      </c>
      <c r="CW360" s="7" t="s">
        <v>1136</v>
      </c>
      <c r="CX360" s="7" t="s">
        <v>1131</v>
      </c>
      <c r="CY360" s="7" t="s">
        <v>1136</v>
      </c>
      <c r="CZ360" s="7" t="s">
        <v>1135</v>
      </c>
      <c r="DA360" s="7" t="s">
        <v>1134</v>
      </c>
      <c r="DB360" s="7" t="s">
        <v>1133</v>
      </c>
      <c r="DD360" s="7" t="s">
        <v>1132</v>
      </c>
      <c r="DJ360" s="7" t="s">
        <v>1130</v>
      </c>
      <c r="DK360" s="7" t="s">
        <v>1129</v>
      </c>
    </row>
    <row r="361" spans="1:115" x14ac:dyDescent="0.25">
      <c r="A361" s="7" t="s">
        <v>1149</v>
      </c>
      <c r="B361" s="7" t="s">
        <v>1214</v>
      </c>
      <c r="C361" s="7" t="s">
        <v>1104</v>
      </c>
      <c r="E361" s="7" t="s">
        <v>1213</v>
      </c>
      <c r="H361" s="7" t="s">
        <v>1145</v>
      </c>
      <c r="K361" s="7" t="s">
        <v>1144</v>
      </c>
      <c r="O361" s="8">
        <v>43132</v>
      </c>
      <c r="Y361" s="7" t="s">
        <v>1143</v>
      </c>
      <c r="AD361" s="7" t="s">
        <v>1131</v>
      </c>
      <c r="AE361" s="7" t="s">
        <v>1131</v>
      </c>
      <c r="AG361" s="7" t="s">
        <v>1131</v>
      </c>
      <c r="AH361" s="7" t="s">
        <v>1131</v>
      </c>
      <c r="AI361" s="7" t="s">
        <v>1131</v>
      </c>
      <c r="AJ361" s="7" t="s">
        <v>1136</v>
      </c>
      <c r="AP361" s="7" t="s">
        <v>1131</v>
      </c>
      <c r="AT361" s="7" t="s">
        <v>1131</v>
      </c>
      <c r="AU361" s="7" t="s">
        <v>1141</v>
      </c>
      <c r="AW361" s="7" t="s">
        <v>1140</v>
      </c>
      <c r="AX361" s="7" t="s">
        <v>1139</v>
      </c>
      <c r="AY361" s="7" t="s">
        <v>1139</v>
      </c>
      <c r="AZ361" s="7" t="s">
        <v>1131</v>
      </c>
      <c r="BA361" s="7" t="s">
        <v>1131</v>
      </c>
      <c r="BC361" s="7" t="s">
        <v>1138</v>
      </c>
      <c r="BD361" s="7" t="s">
        <v>1195</v>
      </c>
      <c r="BE361" s="7" t="s">
        <v>1131</v>
      </c>
      <c r="BI361" s="7">
        <v>1</v>
      </c>
      <c r="BJ361" s="7">
        <v>1</v>
      </c>
      <c r="BK361" s="7" t="s">
        <v>1131</v>
      </c>
      <c r="BP361" s="7">
        <v>6.0000000000000001E-3</v>
      </c>
      <c r="BQ361" s="8">
        <v>43466</v>
      </c>
      <c r="BR361" s="7">
        <v>6.0000000000000001E-3</v>
      </c>
      <c r="BS361" s="8">
        <v>43466</v>
      </c>
      <c r="BY361" s="7" t="s">
        <v>1131</v>
      </c>
      <c r="CL361" s="7">
        <v>2025</v>
      </c>
      <c r="CM361" s="7">
        <v>131.16999999999999</v>
      </c>
      <c r="CN361" s="7">
        <v>100.31</v>
      </c>
      <c r="CO361" s="7">
        <v>56.09</v>
      </c>
      <c r="CP361" s="7">
        <v>85.49</v>
      </c>
      <c r="CR361" s="7">
        <v>79.489999999999995</v>
      </c>
      <c r="CS361" s="8">
        <v>45772</v>
      </c>
      <c r="CT361" s="7" t="s">
        <v>1131</v>
      </c>
      <c r="CV361" s="7" t="s">
        <v>1158</v>
      </c>
      <c r="CW361" s="7" t="s">
        <v>1136</v>
      </c>
      <c r="CX361" s="7" t="s">
        <v>1131</v>
      </c>
      <c r="CY361" s="7" t="s">
        <v>1136</v>
      </c>
      <c r="CZ361" s="7" t="s">
        <v>1135</v>
      </c>
      <c r="DA361" s="7" t="s">
        <v>1134</v>
      </c>
      <c r="DB361" s="7" t="s">
        <v>1133</v>
      </c>
      <c r="DC361" s="7" t="s">
        <v>1131</v>
      </c>
      <c r="DD361" s="7" t="s">
        <v>1132</v>
      </c>
      <c r="DF361" s="7" t="s">
        <v>1131</v>
      </c>
      <c r="DJ361" s="7" t="s">
        <v>1130</v>
      </c>
      <c r="DK361" s="7" t="s">
        <v>1129</v>
      </c>
    </row>
    <row r="362" spans="1:115" x14ac:dyDescent="0.25">
      <c r="A362" s="7" t="s">
        <v>1149</v>
      </c>
      <c r="B362" s="7" t="s">
        <v>1212</v>
      </c>
      <c r="C362" s="7" t="s">
        <v>1211</v>
      </c>
      <c r="E362" s="7" t="s">
        <v>1210</v>
      </c>
      <c r="H362" s="7" t="s">
        <v>1145</v>
      </c>
      <c r="K362" s="7" t="s">
        <v>1144</v>
      </c>
      <c r="O362" s="8">
        <v>43734</v>
      </c>
      <c r="R362" s="8">
        <v>44515</v>
      </c>
      <c r="S362" s="8">
        <v>44515</v>
      </c>
      <c r="T362" s="8">
        <v>44515</v>
      </c>
      <c r="V362" s="8">
        <v>44515</v>
      </c>
      <c r="Y362" s="7" t="s">
        <v>1166</v>
      </c>
      <c r="AD362" s="7" t="s">
        <v>1131</v>
      </c>
      <c r="AE362" s="7" t="s">
        <v>1131</v>
      </c>
      <c r="AG362" s="7" t="s">
        <v>1131</v>
      </c>
      <c r="AH362" s="7" t="s">
        <v>1131</v>
      </c>
      <c r="AI362" s="7" t="s">
        <v>1131</v>
      </c>
      <c r="AJ362" s="7" t="s">
        <v>1136</v>
      </c>
      <c r="AP362" s="7" t="s">
        <v>1131</v>
      </c>
      <c r="AS362" s="7" t="s">
        <v>1142</v>
      </c>
      <c r="AT362" s="7" t="s">
        <v>1131</v>
      </c>
      <c r="AU362" s="7" t="s">
        <v>1141</v>
      </c>
      <c r="AW362" s="7" t="s">
        <v>1161</v>
      </c>
      <c r="AX362" s="7" t="s">
        <v>1209</v>
      </c>
      <c r="AY362" s="7" t="s">
        <v>1209</v>
      </c>
      <c r="AZ362" s="7" t="s">
        <v>1131</v>
      </c>
      <c r="BA362" s="7" t="s">
        <v>1131</v>
      </c>
      <c r="BC362" s="7" t="s">
        <v>1138</v>
      </c>
      <c r="BE362" s="7" t="s">
        <v>1131</v>
      </c>
      <c r="BI362" s="7">
        <v>1</v>
      </c>
      <c r="BJ362" s="7">
        <v>1</v>
      </c>
      <c r="BK362" s="7" t="s">
        <v>1131</v>
      </c>
      <c r="BP362" s="7">
        <v>6.0000000000000001E-3</v>
      </c>
      <c r="BQ362" s="8">
        <v>43466</v>
      </c>
      <c r="BR362" s="7">
        <v>6.0000000000000001E-3</v>
      </c>
      <c r="BS362" s="8">
        <v>43466</v>
      </c>
      <c r="BY362" s="7" t="s">
        <v>1136</v>
      </c>
      <c r="BZ362" s="7" t="s">
        <v>1208</v>
      </c>
      <c r="CL362" s="7">
        <v>2025</v>
      </c>
      <c r="CR362" s="7">
        <v>5.1799999999999999E-2</v>
      </c>
      <c r="CS362" s="8">
        <v>44515</v>
      </c>
      <c r="CT362" s="7" t="s">
        <v>1131</v>
      </c>
      <c r="CW362" s="7" t="s">
        <v>1136</v>
      </c>
      <c r="CX362" s="7" t="s">
        <v>1131</v>
      </c>
      <c r="CY362" s="7" t="s">
        <v>1131</v>
      </c>
      <c r="CZ362" s="7" t="s">
        <v>1135</v>
      </c>
      <c r="DA362" s="7" t="s">
        <v>1134</v>
      </c>
      <c r="DB362" s="7" t="s">
        <v>1133</v>
      </c>
      <c r="DC362" s="7" t="s">
        <v>1131</v>
      </c>
      <c r="DD362" s="7" t="s">
        <v>1132</v>
      </c>
      <c r="DF362" s="7" t="s">
        <v>1131</v>
      </c>
      <c r="DJ362" s="7" t="s">
        <v>1130</v>
      </c>
      <c r="DK362" s="7" t="s">
        <v>1129</v>
      </c>
    </row>
    <row r="363" spans="1:115" x14ac:dyDescent="0.25">
      <c r="A363" s="7" t="s">
        <v>1149</v>
      </c>
      <c r="B363" s="7" t="s">
        <v>1207</v>
      </c>
      <c r="C363" s="7" t="s">
        <v>1206</v>
      </c>
      <c r="E363" s="7" t="s">
        <v>1205</v>
      </c>
      <c r="H363" s="7" t="s">
        <v>1145</v>
      </c>
      <c r="K363" s="7" t="s">
        <v>1144</v>
      </c>
      <c r="O363" s="8">
        <v>45205</v>
      </c>
      <c r="Y363" s="7" t="s">
        <v>1143</v>
      </c>
      <c r="AD363" s="7" t="s">
        <v>1131</v>
      </c>
      <c r="AE363" s="7" t="s">
        <v>1136</v>
      </c>
      <c r="AG363" s="7" t="s">
        <v>1131</v>
      </c>
      <c r="AH363" s="7" t="s">
        <v>1131</v>
      </c>
      <c r="AI363" s="7" t="s">
        <v>1131</v>
      </c>
      <c r="AJ363" s="7" t="s">
        <v>1136</v>
      </c>
      <c r="AP363" s="7" t="s">
        <v>1131</v>
      </c>
      <c r="AS363" s="7" t="s">
        <v>1142</v>
      </c>
      <c r="AT363" s="7" t="s">
        <v>1131</v>
      </c>
      <c r="AU363" s="7" t="s">
        <v>1141</v>
      </c>
      <c r="AW363" s="7" t="s">
        <v>1140</v>
      </c>
      <c r="AX363" s="7" t="s">
        <v>1139</v>
      </c>
      <c r="AY363" s="7" t="s">
        <v>1139</v>
      </c>
      <c r="AZ363" s="7" t="s">
        <v>1131</v>
      </c>
      <c r="BA363" s="7" t="s">
        <v>1131</v>
      </c>
      <c r="BC363" s="7" t="s">
        <v>1138</v>
      </c>
      <c r="BE363" s="7" t="s">
        <v>1131</v>
      </c>
      <c r="BK363" s="7" t="s">
        <v>1131</v>
      </c>
      <c r="BP363" s="7">
        <v>6.0000000000000001E-3</v>
      </c>
      <c r="BQ363" s="8">
        <v>45200</v>
      </c>
      <c r="BR363" s="7">
        <v>6.0000000000000001E-3</v>
      </c>
      <c r="BS363" s="8">
        <v>45200</v>
      </c>
      <c r="BY363" s="7" t="s">
        <v>1136</v>
      </c>
      <c r="BZ363" s="7" t="s">
        <v>1150</v>
      </c>
      <c r="CL363" s="7">
        <v>2025</v>
      </c>
      <c r="CM363" s="7">
        <v>145.66999999999999</v>
      </c>
      <c r="CR363" s="7">
        <v>15.69</v>
      </c>
      <c r="CS363" s="8">
        <v>45772</v>
      </c>
      <c r="CT363" s="7" t="s">
        <v>1131</v>
      </c>
      <c r="CW363" s="7" t="s">
        <v>1131</v>
      </c>
      <c r="CX363" s="7" t="s">
        <v>1131</v>
      </c>
      <c r="CY363" s="7" t="s">
        <v>1131</v>
      </c>
      <c r="CZ363" s="7" t="s">
        <v>1135</v>
      </c>
      <c r="DA363" s="7" t="s">
        <v>1134</v>
      </c>
      <c r="DB363" s="7" t="s">
        <v>1133</v>
      </c>
      <c r="DD363" s="7" t="s">
        <v>1132</v>
      </c>
      <c r="DJ363" s="7" t="s">
        <v>1130</v>
      </c>
      <c r="DK363" s="7" t="s">
        <v>1129</v>
      </c>
    </row>
    <row r="364" spans="1:115" x14ac:dyDescent="0.25">
      <c r="A364" s="7" t="s">
        <v>1149</v>
      </c>
      <c r="B364" s="7" t="s">
        <v>1204</v>
      </c>
      <c r="C364" s="7" t="s">
        <v>1042</v>
      </c>
      <c r="E364" s="7" t="s">
        <v>1203</v>
      </c>
      <c r="H364" s="7" t="s">
        <v>1145</v>
      </c>
      <c r="K364" s="7" t="s">
        <v>1144</v>
      </c>
      <c r="O364" s="8">
        <v>43587</v>
      </c>
      <c r="Y364" s="7" t="s">
        <v>1166</v>
      </c>
      <c r="AD364" s="7" t="s">
        <v>1131</v>
      </c>
      <c r="AE364" s="7" t="s">
        <v>1131</v>
      </c>
      <c r="AG364" s="7" t="s">
        <v>1131</v>
      </c>
      <c r="AH364" s="7" t="s">
        <v>1131</v>
      </c>
      <c r="AI364" s="7" t="s">
        <v>1131</v>
      </c>
      <c r="AJ364" s="7" t="s">
        <v>1136</v>
      </c>
      <c r="AP364" s="7" t="s">
        <v>1136</v>
      </c>
      <c r="AT364" s="7" t="s">
        <v>1131</v>
      </c>
      <c r="AU364" s="7" t="s">
        <v>1141</v>
      </c>
      <c r="AW364" s="7" t="s">
        <v>1140</v>
      </c>
      <c r="AX364" s="7" t="s">
        <v>1165</v>
      </c>
      <c r="AY364" s="7" t="s">
        <v>1165</v>
      </c>
      <c r="AZ364" s="7" t="s">
        <v>1131</v>
      </c>
      <c r="BA364" s="7" t="s">
        <v>1131</v>
      </c>
      <c r="BC364" s="7" t="s">
        <v>1138</v>
      </c>
      <c r="BD364" s="7" t="s">
        <v>1195</v>
      </c>
      <c r="BE364" s="7" t="s">
        <v>1131</v>
      </c>
      <c r="BI364" s="7">
        <v>1</v>
      </c>
      <c r="BJ364" s="7">
        <v>1</v>
      </c>
      <c r="BK364" s="7" t="s">
        <v>1131</v>
      </c>
      <c r="BP364" s="7">
        <v>6.0000000000000001E-3</v>
      </c>
      <c r="BQ364" s="8">
        <v>43466</v>
      </c>
      <c r="BR364" s="7">
        <v>6.0000000000000001E-3</v>
      </c>
      <c r="BS364" s="8">
        <v>43466</v>
      </c>
      <c r="BY364" s="7" t="s">
        <v>1131</v>
      </c>
      <c r="CL364" s="7">
        <v>2025</v>
      </c>
      <c r="CM364" s="7">
        <v>54.12</v>
      </c>
      <c r="CN364" s="7">
        <v>42.9</v>
      </c>
      <c r="CO364" s="7">
        <v>74.540000000000006</v>
      </c>
      <c r="CP364" s="7">
        <v>61.96</v>
      </c>
      <c r="CR364" s="7">
        <v>4.9000000000000004</v>
      </c>
      <c r="CS364" s="8">
        <v>45772</v>
      </c>
      <c r="CT364" s="7" t="s">
        <v>1131</v>
      </c>
      <c r="CV364" s="7" t="s">
        <v>1158</v>
      </c>
      <c r="CW364" s="7" t="s">
        <v>1136</v>
      </c>
      <c r="CX364" s="7" t="s">
        <v>1131</v>
      </c>
      <c r="CY364" s="7" t="s">
        <v>1136</v>
      </c>
      <c r="CZ364" s="7" t="s">
        <v>1135</v>
      </c>
      <c r="DA364" s="7" t="s">
        <v>1134</v>
      </c>
      <c r="DB364" s="7" t="s">
        <v>1133</v>
      </c>
      <c r="DD364" s="7" t="s">
        <v>1132</v>
      </c>
      <c r="DJ364" s="7" t="s">
        <v>1130</v>
      </c>
      <c r="DK364" s="7" t="s">
        <v>1129</v>
      </c>
    </row>
    <row r="365" spans="1:115" x14ac:dyDescent="0.25">
      <c r="A365" s="7" t="s">
        <v>1149</v>
      </c>
      <c r="B365" s="7" t="s">
        <v>1202</v>
      </c>
      <c r="C365" s="7" t="s">
        <v>1201</v>
      </c>
      <c r="E365" s="7" t="s">
        <v>1200</v>
      </c>
      <c r="H365" s="7" t="s">
        <v>1145</v>
      </c>
      <c r="K365" s="7" t="s">
        <v>1144</v>
      </c>
      <c r="O365" s="8">
        <v>43521</v>
      </c>
      <c r="R365" s="8">
        <v>43524</v>
      </c>
      <c r="W365" s="7" t="s">
        <v>1199</v>
      </c>
      <c r="Y365" s="7" t="s">
        <v>1143</v>
      </c>
      <c r="AD365" s="7" t="s">
        <v>1131</v>
      </c>
      <c r="AE365" s="7" t="s">
        <v>1131</v>
      </c>
      <c r="AG365" s="7" t="s">
        <v>1131</v>
      </c>
      <c r="AH365" s="7" t="s">
        <v>1131</v>
      </c>
      <c r="AI365" s="7" t="s">
        <v>1131</v>
      </c>
      <c r="AJ365" s="7" t="s">
        <v>1136</v>
      </c>
      <c r="AP365" s="7" t="s">
        <v>1131</v>
      </c>
      <c r="AS365" s="7" t="s">
        <v>1142</v>
      </c>
      <c r="AT365" s="7" t="s">
        <v>1131</v>
      </c>
      <c r="AU365" s="7" t="s">
        <v>1141</v>
      </c>
      <c r="AW365" s="7" t="s">
        <v>1140</v>
      </c>
      <c r="AX365" s="7" t="s">
        <v>1139</v>
      </c>
      <c r="AY365" s="7" t="s">
        <v>1139</v>
      </c>
      <c r="AZ365" s="7" t="s">
        <v>1131</v>
      </c>
      <c r="BA365" s="7" t="s">
        <v>1131</v>
      </c>
      <c r="BC365" s="7" t="s">
        <v>1138</v>
      </c>
      <c r="BD365" s="7" t="s">
        <v>1198</v>
      </c>
      <c r="BE365" s="7" t="s">
        <v>1131</v>
      </c>
      <c r="BI365" s="7">
        <v>1</v>
      </c>
      <c r="BJ365" s="7">
        <v>1</v>
      </c>
      <c r="BK365" s="7" t="s">
        <v>1131</v>
      </c>
      <c r="BP365" s="7">
        <v>6.0000000000000001E-3</v>
      </c>
      <c r="BQ365" s="8">
        <v>43466</v>
      </c>
      <c r="BR365" s="7">
        <v>6.0000000000000001E-3</v>
      </c>
      <c r="BS365" s="8">
        <v>43466</v>
      </c>
      <c r="BY365" s="7" t="s">
        <v>1131</v>
      </c>
      <c r="CL365" s="7">
        <v>2025</v>
      </c>
      <c r="CM365" s="7">
        <v>158.91</v>
      </c>
      <c r="CN365" s="7">
        <v>122.72</v>
      </c>
      <c r="CO365" s="7">
        <v>108.36</v>
      </c>
      <c r="CP365" s="7">
        <v>125.83</v>
      </c>
      <c r="CR365" s="7">
        <v>162.04</v>
      </c>
      <c r="CS365" s="8">
        <v>45772</v>
      </c>
      <c r="CT365" s="7" t="s">
        <v>1131</v>
      </c>
      <c r="CV365" s="7" t="s">
        <v>1158</v>
      </c>
      <c r="CW365" s="7" t="s">
        <v>1136</v>
      </c>
      <c r="CX365" s="7" t="s">
        <v>1131</v>
      </c>
      <c r="CY365" s="7" t="s">
        <v>1136</v>
      </c>
      <c r="CZ365" s="7" t="s">
        <v>1135</v>
      </c>
      <c r="DA365" s="7" t="s">
        <v>1134</v>
      </c>
      <c r="DB365" s="7" t="s">
        <v>1133</v>
      </c>
      <c r="DD365" s="7" t="s">
        <v>1132</v>
      </c>
      <c r="DJ365" s="7" t="s">
        <v>1130</v>
      </c>
      <c r="DK365" s="7" t="s">
        <v>1129</v>
      </c>
    </row>
    <row r="366" spans="1:115" x14ac:dyDescent="0.25">
      <c r="A366" s="7" t="s">
        <v>1149</v>
      </c>
      <c r="B366" s="7" t="s">
        <v>1197</v>
      </c>
      <c r="C366" s="7" t="s">
        <v>1119</v>
      </c>
      <c r="E366" s="7" t="s">
        <v>1196</v>
      </c>
      <c r="H366" s="7" t="s">
        <v>1145</v>
      </c>
      <c r="K366" s="7" t="s">
        <v>1144</v>
      </c>
      <c r="O366" s="8">
        <v>42829</v>
      </c>
      <c r="Y366" s="7" t="s">
        <v>1143</v>
      </c>
      <c r="AD366" s="7" t="s">
        <v>1131</v>
      </c>
      <c r="AE366" s="7" t="s">
        <v>1131</v>
      </c>
      <c r="AG366" s="7" t="s">
        <v>1131</v>
      </c>
      <c r="AH366" s="7" t="s">
        <v>1131</v>
      </c>
      <c r="AI366" s="7" t="s">
        <v>1131</v>
      </c>
      <c r="AJ366" s="7" t="s">
        <v>1136</v>
      </c>
      <c r="AP366" s="7" t="s">
        <v>1131</v>
      </c>
      <c r="AS366" s="7" t="s">
        <v>1142</v>
      </c>
      <c r="AT366" s="7" t="s">
        <v>1131</v>
      </c>
      <c r="AU366" s="7" t="s">
        <v>1141</v>
      </c>
      <c r="AW366" s="7" t="s">
        <v>1140</v>
      </c>
      <c r="AX366" s="7" t="s">
        <v>1139</v>
      </c>
      <c r="AY366" s="7" t="s">
        <v>1139</v>
      </c>
      <c r="AZ366" s="7" t="s">
        <v>1131</v>
      </c>
      <c r="BA366" s="7" t="s">
        <v>1131</v>
      </c>
      <c r="BC366" s="7" t="s">
        <v>1138</v>
      </c>
      <c r="BD366" s="7" t="s">
        <v>1195</v>
      </c>
      <c r="BE366" s="7" t="s">
        <v>1131</v>
      </c>
      <c r="BI366" s="7">
        <v>1</v>
      </c>
      <c r="BJ366" s="7">
        <v>1</v>
      </c>
      <c r="BK366" s="7" t="s">
        <v>1131</v>
      </c>
      <c r="BP366" s="7">
        <v>6.0000000000000001E-3</v>
      </c>
      <c r="BQ366" s="8">
        <v>43466</v>
      </c>
      <c r="BR366" s="7">
        <v>6.0000000000000001E-3</v>
      </c>
      <c r="BS366" s="8">
        <v>43466</v>
      </c>
      <c r="BY366" s="7" t="s">
        <v>1131</v>
      </c>
      <c r="CL366" s="7">
        <v>2025</v>
      </c>
      <c r="CN366" s="7">
        <v>107.32</v>
      </c>
      <c r="CO366" s="7">
        <v>98</v>
      </c>
      <c r="CP366" s="7">
        <v>100.37</v>
      </c>
      <c r="CR366" s="7">
        <v>83.73</v>
      </c>
      <c r="CS366" s="8">
        <v>45772</v>
      </c>
      <c r="CT366" s="7" t="s">
        <v>1131</v>
      </c>
      <c r="CV366" s="7" t="s">
        <v>1158</v>
      </c>
      <c r="CW366" s="7" t="s">
        <v>1136</v>
      </c>
      <c r="CX366" s="7" t="s">
        <v>1131</v>
      </c>
      <c r="CY366" s="7" t="s">
        <v>1136</v>
      </c>
      <c r="CZ366" s="7" t="s">
        <v>1135</v>
      </c>
      <c r="DA366" s="7" t="s">
        <v>1134</v>
      </c>
      <c r="DB366" s="7" t="s">
        <v>1133</v>
      </c>
      <c r="DD366" s="7" t="s">
        <v>1132</v>
      </c>
      <c r="DJ366" s="7" t="s">
        <v>1130</v>
      </c>
      <c r="DK366" s="7" t="s">
        <v>1129</v>
      </c>
    </row>
    <row r="367" spans="1:115" x14ac:dyDescent="0.25">
      <c r="A367" s="7" t="s">
        <v>1149</v>
      </c>
      <c r="B367" s="7" t="s">
        <v>1194</v>
      </c>
      <c r="C367" s="7" t="s">
        <v>1193</v>
      </c>
      <c r="E367" s="7" t="s">
        <v>1192</v>
      </c>
      <c r="H367" s="7" t="s">
        <v>1145</v>
      </c>
      <c r="K367" s="7" t="s">
        <v>1144</v>
      </c>
      <c r="O367" s="8">
        <v>44664</v>
      </c>
      <c r="Y367" s="7" t="s">
        <v>1143</v>
      </c>
      <c r="AD367" s="7" t="s">
        <v>1131</v>
      </c>
      <c r="AE367" s="7" t="s">
        <v>1131</v>
      </c>
      <c r="AG367" s="7" t="s">
        <v>1131</v>
      </c>
      <c r="AH367" s="7" t="s">
        <v>1131</v>
      </c>
      <c r="AI367" s="7" t="s">
        <v>1131</v>
      </c>
      <c r="AJ367" s="7" t="s">
        <v>1136</v>
      </c>
      <c r="AP367" s="7" t="s">
        <v>1131</v>
      </c>
      <c r="AS367" s="7" t="s">
        <v>1142</v>
      </c>
      <c r="AT367" s="7" t="s">
        <v>1131</v>
      </c>
      <c r="AU367" s="7" t="s">
        <v>1141</v>
      </c>
      <c r="AW367" s="7" t="s">
        <v>1140</v>
      </c>
      <c r="AX367" s="7" t="s">
        <v>1191</v>
      </c>
      <c r="AY367" s="7" t="s">
        <v>1191</v>
      </c>
      <c r="AZ367" s="7" t="s">
        <v>1131</v>
      </c>
      <c r="BA367" s="7" t="s">
        <v>1131</v>
      </c>
      <c r="BC367" s="7" t="s">
        <v>1138</v>
      </c>
      <c r="BE367" s="7" t="s">
        <v>1131</v>
      </c>
      <c r="BI367" s="7">
        <v>1</v>
      </c>
      <c r="BJ367" s="7">
        <v>1</v>
      </c>
      <c r="BK367" s="7" t="s">
        <v>1131</v>
      </c>
      <c r="BP367" s="7">
        <v>6.0000000000000001E-3</v>
      </c>
      <c r="BQ367" s="8">
        <v>44664</v>
      </c>
      <c r="BR367" s="7">
        <v>6.0000000000000001E-3</v>
      </c>
      <c r="BS367" s="8">
        <v>44664</v>
      </c>
      <c r="BY367" s="7" t="s">
        <v>1131</v>
      </c>
      <c r="CL367" s="7">
        <v>2025</v>
      </c>
      <c r="CM367" s="7">
        <v>98.74</v>
      </c>
      <c r="CN367" s="7">
        <v>115.86</v>
      </c>
      <c r="CR367" s="7">
        <v>7.56</v>
      </c>
      <c r="CS367" s="8">
        <v>45772</v>
      </c>
      <c r="CT367" s="7" t="s">
        <v>1131</v>
      </c>
      <c r="CW367" s="7" t="s">
        <v>1136</v>
      </c>
      <c r="CX367" s="7" t="s">
        <v>1131</v>
      </c>
      <c r="CY367" s="7" t="s">
        <v>1131</v>
      </c>
      <c r="CZ367" s="7" t="s">
        <v>1135</v>
      </c>
      <c r="DA367" s="7" t="s">
        <v>1134</v>
      </c>
      <c r="DB367" s="7" t="s">
        <v>1133</v>
      </c>
      <c r="DD367" s="7" t="s">
        <v>1132</v>
      </c>
      <c r="DJ367" s="7" t="s">
        <v>1130</v>
      </c>
      <c r="DK367" s="7" t="s">
        <v>1129</v>
      </c>
    </row>
    <row r="368" spans="1:115" x14ac:dyDescent="0.25">
      <c r="A368" s="7" t="s">
        <v>1149</v>
      </c>
      <c r="B368" s="7" t="s">
        <v>1190</v>
      </c>
      <c r="C368" s="7" t="s">
        <v>1189</v>
      </c>
      <c r="E368" s="7" t="s">
        <v>1188</v>
      </c>
      <c r="H368" s="7" t="s">
        <v>1145</v>
      </c>
      <c r="K368" s="7" t="s">
        <v>1144</v>
      </c>
      <c r="O368" s="8">
        <v>43755</v>
      </c>
      <c r="Y368" s="7" t="s">
        <v>1143</v>
      </c>
      <c r="AD368" s="7" t="s">
        <v>1131</v>
      </c>
      <c r="AE368" s="7" t="s">
        <v>1131</v>
      </c>
      <c r="AG368" s="7" t="s">
        <v>1131</v>
      </c>
      <c r="AH368" s="7" t="s">
        <v>1131</v>
      </c>
      <c r="AI368" s="7" t="s">
        <v>1131</v>
      </c>
      <c r="AJ368" s="7" t="s">
        <v>1136</v>
      </c>
      <c r="AP368" s="7" t="s">
        <v>1131</v>
      </c>
      <c r="AS368" s="7" t="s">
        <v>1142</v>
      </c>
      <c r="AT368" s="7" t="s">
        <v>1131</v>
      </c>
      <c r="AU368" s="7" t="s">
        <v>1141</v>
      </c>
      <c r="AW368" s="7" t="s">
        <v>1140</v>
      </c>
      <c r="AX368" s="7" t="s">
        <v>1139</v>
      </c>
      <c r="AY368" s="7" t="s">
        <v>1139</v>
      </c>
      <c r="AZ368" s="7" t="s">
        <v>1131</v>
      </c>
      <c r="BA368" s="7" t="s">
        <v>1131</v>
      </c>
      <c r="BC368" s="7" t="s">
        <v>1138</v>
      </c>
      <c r="BE368" s="7" t="s">
        <v>1131</v>
      </c>
      <c r="BI368" s="7">
        <v>1</v>
      </c>
      <c r="BJ368" s="7">
        <v>1</v>
      </c>
      <c r="BK368" s="7" t="s">
        <v>1131</v>
      </c>
      <c r="BP368" s="7">
        <v>6.0000000000000001E-3</v>
      </c>
      <c r="BQ368" s="8">
        <v>43466</v>
      </c>
      <c r="BR368" s="7">
        <v>6.0000000000000001E-3</v>
      </c>
      <c r="BS368" s="8">
        <v>43466</v>
      </c>
      <c r="BY368" s="7" t="s">
        <v>1136</v>
      </c>
      <c r="BZ368" s="7" t="s">
        <v>1150</v>
      </c>
      <c r="CL368" s="7">
        <v>2025</v>
      </c>
      <c r="CM368" s="7">
        <v>119.84</v>
      </c>
      <c r="CN368" s="7">
        <v>110.2</v>
      </c>
      <c r="CO368" s="7">
        <v>94</v>
      </c>
      <c r="CP368" s="7">
        <v>141.52000000000001</v>
      </c>
      <c r="CR368" s="7">
        <v>201.03</v>
      </c>
      <c r="CS368" s="8">
        <v>45772</v>
      </c>
      <c r="CT368" s="7" t="s">
        <v>1131</v>
      </c>
      <c r="CW368" s="7" t="s">
        <v>1136</v>
      </c>
      <c r="CX368" s="7" t="s">
        <v>1131</v>
      </c>
      <c r="CY368" s="7" t="s">
        <v>1131</v>
      </c>
      <c r="CZ368" s="7" t="s">
        <v>1135</v>
      </c>
      <c r="DA368" s="7" t="s">
        <v>1134</v>
      </c>
      <c r="DB368" s="7" t="s">
        <v>1133</v>
      </c>
      <c r="DD368" s="7" t="s">
        <v>1132</v>
      </c>
      <c r="DJ368" s="7" t="s">
        <v>1130</v>
      </c>
      <c r="DK368" s="7" t="s">
        <v>1129</v>
      </c>
    </row>
    <row r="369" spans="1:115" x14ac:dyDescent="0.25">
      <c r="A369" s="7" t="s">
        <v>1149</v>
      </c>
      <c r="B369" s="7" t="s">
        <v>1187</v>
      </c>
      <c r="C369" s="7" t="s">
        <v>1186</v>
      </c>
      <c r="E369" s="7" t="s">
        <v>1185</v>
      </c>
      <c r="H369" s="7" t="s">
        <v>1145</v>
      </c>
      <c r="K369" s="7" t="s">
        <v>1144</v>
      </c>
      <c r="O369" s="8">
        <v>45686</v>
      </c>
      <c r="Y369" s="7" t="s">
        <v>1143</v>
      </c>
      <c r="AD369" s="7" t="s">
        <v>1131</v>
      </c>
      <c r="AE369" s="7" t="s">
        <v>1131</v>
      </c>
      <c r="AG369" s="7" t="s">
        <v>1131</v>
      </c>
      <c r="AH369" s="7" t="s">
        <v>1131</v>
      </c>
      <c r="AI369" s="7" t="s">
        <v>1131</v>
      </c>
      <c r="AJ369" s="7" t="s">
        <v>1136</v>
      </c>
      <c r="AP369" s="7" t="s">
        <v>1131</v>
      </c>
      <c r="AS369" s="7" t="s">
        <v>1142</v>
      </c>
      <c r="AT369" s="7" t="s">
        <v>1131</v>
      </c>
      <c r="AU369" s="7" t="s">
        <v>1141</v>
      </c>
      <c r="AW369" s="7" t="s">
        <v>1140</v>
      </c>
      <c r="AX369" s="7" t="s">
        <v>1139</v>
      </c>
      <c r="AY369" s="7" t="s">
        <v>1139</v>
      </c>
      <c r="AZ369" s="7" t="s">
        <v>1131</v>
      </c>
      <c r="BA369" s="7" t="s">
        <v>1131</v>
      </c>
      <c r="BC369" s="7" t="s">
        <v>1138</v>
      </c>
      <c r="BE369" s="7" t="s">
        <v>1131</v>
      </c>
      <c r="BI369" s="7">
        <v>1</v>
      </c>
      <c r="BJ369" s="7">
        <v>1</v>
      </c>
      <c r="BK369" s="7" t="s">
        <v>1131</v>
      </c>
      <c r="BP369" s="7">
        <v>6.0000000000000001E-3</v>
      </c>
      <c r="BQ369" s="8">
        <v>45566</v>
      </c>
      <c r="BR369" s="7">
        <v>6.0000000000000001E-3</v>
      </c>
      <c r="BS369" s="8">
        <v>45566</v>
      </c>
      <c r="BY369" s="7" t="s">
        <v>1136</v>
      </c>
      <c r="BZ369" s="7" t="s">
        <v>1184</v>
      </c>
      <c r="CL369" s="7">
        <v>2025</v>
      </c>
      <c r="CR369" s="7">
        <v>61.4</v>
      </c>
      <c r="CS369" s="8">
        <v>45772</v>
      </c>
      <c r="CT369" s="7" t="s">
        <v>1131</v>
      </c>
      <c r="CW369" s="7" t="s">
        <v>1136</v>
      </c>
      <c r="CX369" s="7" t="s">
        <v>1131</v>
      </c>
      <c r="CY369" s="7" t="s">
        <v>1136</v>
      </c>
      <c r="CZ369" s="7" t="s">
        <v>1135</v>
      </c>
      <c r="DA369" s="7" t="s">
        <v>1134</v>
      </c>
      <c r="DB369" s="7" t="s">
        <v>1133</v>
      </c>
      <c r="DC369" s="7" t="s">
        <v>1131</v>
      </c>
      <c r="DD369" s="7" t="s">
        <v>1132</v>
      </c>
      <c r="DF369" s="7" t="s">
        <v>1131</v>
      </c>
      <c r="DJ369" s="7" t="s">
        <v>1130</v>
      </c>
      <c r="DK369" s="7" t="s">
        <v>1129</v>
      </c>
    </row>
    <row r="370" spans="1:115" x14ac:dyDescent="0.25">
      <c r="A370" s="7" t="s">
        <v>1149</v>
      </c>
      <c r="B370" s="7" t="s">
        <v>1183</v>
      </c>
      <c r="C370" s="7" t="s">
        <v>1182</v>
      </c>
      <c r="E370" s="7" t="s">
        <v>1181</v>
      </c>
      <c r="H370" s="7" t="s">
        <v>1145</v>
      </c>
      <c r="K370" s="7" t="s">
        <v>1144</v>
      </c>
      <c r="O370" s="8">
        <v>45716</v>
      </c>
      <c r="Y370" s="7" t="s">
        <v>1143</v>
      </c>
      <c r="AD370" s="7" t="s">
        <v>1131</v>
      </c>
      <c r="AE370" s="7" t="s">
        <v>1131</v>
      </c>
      <c r="AG370" s="7" t="s">
        <v>1131</v>
      </c>
      <c r="AH370" s="7" t="s">
        <v>1131</v>
      </c>
      <c r="AI370" s="7" t="s">
        <v>1131</v>
      </c>
      <c r="AJ370" s="7" t="s">
        <v>1136</v>
      </c>
      <c r="AP370" s="7" t="s">
        <v>1131</v>
      </c>
      <c r="AS370" s="7" t="s">
        <v>1142</v>
      </c>
      <c r="AT370" s="7" t="s">
        <v>1131</v>
      </c>
      <c r="AU370" s="7" t="s">
        <v>1141</v>
      </c>
      <c r="AW370" s="7" t="s">
        <v>1140</v>
      </c>
      <c r="AX370" s="7" t="s">
        <v>1139</v>
      </c>
      <c r="AY370" s="7" t="s">
        <v>1139</v>
      </c>
      <c r="AZ370" s="7" t="s">
        <v>1131</v>
      </c>
      <c r="BA370" s="7" t="s">
        <v>1131</v>
      </c>
      <c r="BC370" s="7" t="s">
        <v>1138</v>
      </c>
      <c r="BE370" s="7" t="s">
        <v>1131</v>
      </c>
      <c r="BI370" s="7">
        <v>1</v>
      </c>
      <c r="BJ370" s="7">
        <v>1</v>
      </c>
      <c r="BK370" s="7" t="s">
        <v>1131</v>
      </c>
      <c r="BP370" s="7">
        <v>6.0000000000000001E-3</v>
      </c>
      <c r="BQ370" s="8">
        <v>45566</v>
      </c>
      <c r="BR370" s="7">
        <v>6.0000000000000001E-3</v>
      </c>
      <c r="BS370" s="8">
        <v>45566</v>
      </c>
      <c r="BY370" s="7" t="s">
        <v>1136</v>
      </c>
      <c r="BZ370" s="7" t="s">
        <v>1180</v>
      </c>
      <c r="CL370" s="7">
        <v>2025</v>
      </c>
      <c r="CR370" s="7">
        <v>129.4</v>
      </c>
      <c r="CS370" s="8">
        <v>45772</v>
      </c>
      <c r="CT370" s="7" t="s">
        <v>1131</v>
      </c>
      <c r="CW370" s="7" t="s">
        <v>1136</v>
      </c>
      <c r="CX370" s="7" t="s">
        <v>1131</v>
      </c>
      <c r="CY370" s="7" t="s">
        <v>1136</v>
      </c>
      <c r="CZ370" s="7" t="s">
        <v>1135</v>
      </c>
      <c r="DA370" s="7" t="s">
        <v>1134</v>
      </c>
      <c r="DB370" s="7" t="s">
        <v>1133</v>
      </c>
      <c r="DC370" s="7" t="s">
        <v>1131</v>
      </c>
      <c r="DD370" s="7" t="s">
        <v>1132</v>
      </c>
      <c r="DF370" s="7" t="s">
        <v>1131</v>
      </c>
      <c r="DJ370" s="7" t="s">
        <v>1130</v>
      </c>
      <c r="DK370" s="7" t="s">
        <v>1129</v>
      </c>
    </row>
    <row r="371" spans="1:115" x14ac:dyDescent="0.25">
      <c r="A371" s="7" t="s">
        <v>1149</v>
      </c>
      <c r="B371" s="7" t="s">
        <v>1179</v>
      </c>
      <c r="C371" s="7" t="s">
        <v>1178</v>
      </c>
      <c r="E371" s="7" t="s">
        <v>1177</v>
      </c>
      <c r="H371" s="7" t="s">
        <v>1145</v>
      </c>
      <c r="K371" s="7" t="s">
        <v>1144</v>
      </c>
      <c r="O371" s="8">
        <v>45520</v>
      </c>
      <c r="Y371" s="7" t="s">
        <v>1166</v>
      </c>
      <c r="AD371" s="7" t="s">
        <v>1131</v>
      </c>
      <c r="AE371" s="7" t="s">
        <v>1131</v>
      </c>
      <c r="AG371" s="7" t="s">
        <v>1131</v>
      </c>
      <c r="AH371" s="7" t="s">
        <v>1131</v>
      </c>
      <c r="AI371" s="7" t="s">
        <v>1131</v>
      </c>
      <c r="AJ371" s="7" t="s">
        <v>1136</v>
      </c>
      <c r="AP371" s="7" t="s">
        <v>1131</v>
      </c>
      <c r="AS371" s="7" t="s">
        <v>1142</v>
      </c>
      <c r="AT371" s="7" t="s">
        <v>1131</v>
      </c>
      <c r="AU371" s="7" t="s">
        <v>1141</v>
      </c>
      <c r="AW371" s="7" t="s">
        <v>1140</v>
      </c>
      <c r="AX371" s="7" t="s">
        <v>1176</v>
      </c>
      <c r="AY371" s="7" t="s">
        <v>1176</v>
      </c>
      <c r="AZ371" s="7" t="s">
        <v>1131</v>
      </c>
      <c r="BA371" s="7" t="s">
        <v>1131</v>
      </c>
      <c r="BC371" s="7" t="s">
        <v>1138</v>
      </c>
      <c r="BE371" s="7" t="s">
        <v>1131</v>
      </c>
      <c r="BI371" s="7">
        <v>1</v>
      </c>
      <c r="BJ371" s="7">
        <v>1</v>
      </c>
      <c r="BK371" s="7" t="s">
        <v>1131</v>
      </c>
      <c r="BP371" s="7">
        <v>6.0000000000000001E-3</v>
      </c>
      <c r="BQ371" s="8">
        <v>45520</v>
      </c>
      <c r="BR371" s="7">
        <v>6.0000000000000001E-3</v>
      </c>
      <c r="BS371" s="8">
        <v>45520</v>
      </c>
      <c r="BY371" s="7" t="s">
        <v>1136</v>
      </c>
      <c r="BZ371" s="7" t="s">
        <v>1175</v>
      </c>
      <c r="CL371" s="7">
        <v>2025</v>
      </c>
      <c r="CR371" s="7">
        <v>152.80000000000001</v>
      </c>
      <c r="CS371" s="8">
        <v>45772</v>
      </c>
      <c r="CT371" s="7" t="s">
        <v>1131</v>
      </c>
      <c r="CW371" s="7" t="s">
        <v>1136</v>
      </c>
      <c r="CX371" s="7" t="s">
        <v>1131</v>
      </c>
      <c r="CY371" s="7" t="s">
        <v>1136</v>
      </c>
      <c r="CZ371" s="7" t="s">
        <v>1135</v>
      </c>
      <c r="DA371" s="7" t="s">
        <v>1134</v>
      </c>
      <c r="DB371" s="7" t="s">
        <v>1133</v>
      </c>
      <c r="DC371" s="7" t="s">
        <v>1131</v>
      </c>
      <c r="DD371" s="7" t="s">
        <v>1132</v>
      </c>
      <c r="DF371" s="7" t="s">
        <v>1131</v>
      </c>
      <c r="DJ371" s="7" t="s">
        <v>1130</v>
      </c>
      <c r="DK371" s="7" t="s">
        <v>1129</v>
      </c>
    </row>
    <row r="372" spans="1:115" x14ac:dyDescent="0.25">
      <c r="A372" s="7" t="s">
        <v>1149</v>
      </c>
      <c r="B372" s="7" t="s">
        <v>1174</v>
      </c>
      <c r="C372" s="7" t="s">
        <v>1173</v>
      </c>
      <c r="E372" s="7" t="s">
        <v>1172</v>
      </c>
      <c r="H372" s="7" t="s">
        <v>1145</v>
      </c>
      <c r="K372" s="7" t="s">
        <v>1144</v>
      </c>
      <c r="O372" s="8">
        <v>43791</v>
      </c>
      <c r="Y372" s="7" t="s">
        <v>1143</v>
      </c>
      <c r="AD372" s="7" t="s">
        <v>1131</v>
      </c>
      <c r="AE372" s="7" t="s">
        <v>1131</v>
      </c>
      <c r="AG372" s="7" t="s">
        <v>1131</v>
      </c>
      <c r="AH372" s="7" t="s">
        <v>1131</v>
      </c>
      <c r="AI372" s="7" t="s">
        <v>1131</v>
      </c>
      <c r="AJ372" s="7" t="s">
        <v>1136</v>
      </c>
      <c r="AP372" s="7" t="s">
        <v>1131</v>
      </c>
      <c r="AS372" s="7" t="s">
        <v>1142</v>
      </c>
      <c r="AT372" s="7" t="s">
        <v>1131</v>
      </c>
      <c r="AU372" s="7" t="s">
        <v>1141</v>
      </c>
      <c r="AW372" s="7" t="s">
        <v>1140</v>
      </c>
      <c r="AX372" s="7" t="s">
        <v>1139</v>
      </c>
      <c r="AY372" s="7" t="s">
        <v>1139</v>
      </c>
      <c r="AZ372" s="7" t="s">
        <v>1131</v>
      </c>
      <c r="BA372" s="7" t="s">
        <v>1131</v>
      </c>
      <c r="BC372" s="7" t="s">
        <v>1138</v>
      </c>
      <c r="BE372" s="7" t="s">
        <v>1131</v>
      </c>
      <c r="BI372" s="7">
        <v>1</v>
      </c>
      <c r="BJ372" s="7">
        <v>1</v>
      </c>
      <c r="BK372" s="7" t="s">
        <v>1131</v>
      </c>
      <c r="BP372" s="7">
        <v>6.0000000000000001E-3</v>
      </c>
      <c r="BQ372" s="8">
        <v>43466</v>
      </c>
      <c r="BR372" s="7">
        <v>6.0000000000000001E-3</v>
      </c>
      <c r="BS372" s="8">
        <v>43466</v>
      </c>
      <c r="BY372" s="7" t="s">
        <v>1136</v>
      </c>
      <c r="BZ372" s="7" t="s">
        <v>1171</v>
      </c>
      <c r="CL372" s="7">
        <v>2025</v>
      </c>
      <c r="CM372" s="7">
        <v>87.8</v>
      </c>
      <c r="CN372" s="7">
        <v>130</v>
      </c>
      <c r="CO372" s="7">
        <v>60.05</v>
      </c>
      <c r="CP372" s="7">
        <v>147.44999999999999</v>
      </c>
      <c r="CR372" s="7">
        <v>135.13</v>
      </c>
      <c r="CS372" s="8">
        <v>45772</v>
      </c>
      <c r="CT372" s="7" t="s">
        <v>1131</v>
      </c>
      <c r="CW372" s="7" t="s">
        <v>1136</v>
      </c>
      <c r="CX372" s="7" t="s">
        <v>1131</v>
      </c>
      <c r="CY372" s="7" t="s">
        <v>1131</v>
      </c>
      <c r="CZ372" s="7" t="s">
        <v>1135</v>
      </c>
      <c r="DA372" s="7" t="s">
        <v>1134</v>
      </c>
      <c r="DB372" s="7" t="s">
        <v>1133</v>
      </c>
      <c r="DD372" s="7" t="s">
        <v>1132</v>
      </c>
      <c r="DJ372" s="7" t="s">
        <v>1130</v>
      </c>
      <c r="DK372" s="7" t="s">
        <v>1129</v>
      </c>
    </row>
    <row r="373" spans="1:115" x14ac:dyDescent="0.25">
      <c r="A373" s="7" t="s">
        <v>1149</v>
      </c>
      <c r="B373" s="7" t="s">
        <v>1170</v>
      </c>
      <c r="C373" s="7" t="s">
        <v>1169</v>
      </c>
      <c r="E373" s="7" t="s">
        <v>1168</v>
      </c>
      <c r="H373" s="7" t="s">
        <v>1145</v>
      </c>
      <c r="K373" s="7" t="s">
        <v>1144</v>
      </c>
      <c r="O373" s="8">
        <v>42156</v>
      </c>
      <c r="R373" s="8">
        <v>43175</v>
      </c>
      <c r="V373" s="8">
        <v>43175</v>
      </c>
      <c r="W373" s="7" t="s">
        <v>1167</v>
      </c>
      <c r="Y373" s="7" t="s">
        <v>1166</v>
      </c>
      <c r="AD373" s="7" t="s">
        <v>1131</v>
      </c>
      <c r="AE373" s="7" t="s">
        <v>1131</v>
      </c>
      <c r="AG373" s="7" t="s">
        <v>1131</v>
      </c>
      <c r="AH373" s="7" t="s">
        <v>1131</v>
      </c>
      <c r="AI373" s="7" t="s">
        <v>1131</v>
      </c>
      <c r="AJ373" s="7" t="s">
        <v>1136</v>
      </c>
      <c r="AP373" s="7" t="s">
        <v>1131</v>
      </c>
      <c r="AS373" s="7" t="s">
        <v>1142</v>
      </c>
      <c r="AT373" s="7" t="s">
        <v>1131</v>
      </c>
      <c r="AU373" s="7" t="s">
        <v>1141</v>
      </c>
      <c r="AW373" s="7" t="s">
        <v>1161</v>
      </c>
      <c r="AX373" s="7" t="s">
        <v>1165</v>
      </c>
      <c r="AY373" s="7" t="s">
        <v>1165</v>
      </c>
      <c r="AZ373" s="7" t="s">
        <v>1131</v>
      </c>
      <c r="BA373" s="7" t="s">
        <v>1131</v>
      </c>
      <c r="BC373" s="7" t="s">
        <v>1138</v>
      </c>
      <c r="BD373" s="7" t="s">
        <v>1164</v>
      </c>
      <c r="BE373" s="7" t="s">
        <v>1131</v>
      </c>
      <c r="BI373" s="7">
        <v>1</v>
      </c>
      <c r="BJ373" s="7">
        <v>1</v>
      </c>
      <c r="BK373" s="7" t="s">
        <v>1131</v>
      </c>
      <c r="BP373" s="7">
        <v>6.0000000000000001E-3</v>
      </c>
      <c r="BQ373" s="8">
        <v>43466</v>
      </c>
      <c r="BR373" s="7">
        <v>6.0000000000000001E-3</v>
      </c>
      <c r="BS373" s="8">
        <v>43466</v>
      </c>
      <c r="BY373" s="7" t="s">
        <v>1131</v>
      </c>
      <c r="CL373" s="7">
        <v>2025</v>
      </c>
      <c r="CR373" s="7">
        <v>24.83</v>
      </c>
      <c r="CS373" s="8">
        <v>43175</v>
      </c>
      <c r="CT373" s="7" t="s">
        <v>1131</v>
      </c>
      <c r="CV373" s="7" t="s">
        <v>1158</v>
      </c>
      <c r="CW373" s="7" t="s">
        <v>1131</v>
      </c>
      <c r="CX373" s="7" t="s">
        <v>1131</v>
      </c>
      <c r="CZ373" s="7" t="s">
        <v>1135</v>
      </c>
      <c r="DA373" s="7" t="s">
        <v>1134</v>
      </c>
      <c r="DJ373" s="7" t="s">
        <v>1130</v>
      </c>
      <c r="DK373" s="7" t="s">
        <v>1129</v>
      </c>
    </row>
    <row r="374" spans="1:115" x14ac:dyDescent="0.25">
      <c r="A374" s="7" t="s">
        <v>1149</v>
      </c>
      <c r="B374" s="7" t="s">
        <v>1163</v>
      </c>
      <c r="E374" s="7" t="s">
        <v>1162</v>
      </c>
      <c r="H374" s="7" t="s">
        <v>1145</v>
      </c>
      <c r="K374" s="7" t="s">
        <v>1144</v>
      </c>
      <c r="O374" s="8">
        <v>39448</v>
      </c>
      <c r="V374" s="8">
        <v>45108</v>
      </c>
      <c r="Y374" s="7" t="s">
        <v>1143</v>
      </c>
      <c r="AD374" s="7" t="s">
        <v>1131</v>
      </c>
      <c r="AE374" s="7" t="s">
        <v>1131</v>
      </c>
      <c r="AG374" s="7" t="s">
        <v>1131</v>
      </c>
      <c r="AH374" s="7" t="s">
        <v>1131</v>
      </c>
      <c r="AI374" s="7" t="s">
        <v>1131</v>
      </c>
      <c r="AJ374" s="7" t="s">
        <v>1131</v>
      </c>
      <c r="AP374" s="7" t="s">
        <v>1131</v>
      </c>
      <c r="AS374" s="7" t="s">
        <v>1142</v>
      </c>
      <c r="AT374" s="7" t="s">
        <v>1131</v>
      </c>
      <c r="AW374" s="7" t="s">
        <v>1161</v>
      </c>
      <c r="AX374" s="7" t="s">
        <v>1160</v>
      </c>
      <c r="AY374" s="7" t="s">
        <v>1160</v>
      </c>
      <c r="AZ374" s="7" t="s">
        <v>1131</v>
      </c>
      <c r="BA374" s="7" t="s">
        <v>1131</v>
      </c>
      <c r="BC374" s="7" t="s">
        <v>1159</v>
      </c>
      <c r="BE374" s="7" t="s">
        <v>1131</v>
      </c>
      <c r="BK374" s="7" t="s">
        <v>1131</v>
      </c>
      <c r="BY374" s="7" t="s">
        <v>1131</v>
      </c>
      <c r="CL374" s="7">
        <v>2025</v>
      </c>
      <c r="CR374" s="7">
        <v>75.319999999999993</v>
      </c>
      <c r="CS374" s="8">
        <v>42060</v>
      </c>
      <c r="CT374" s="7" t="s">
        <v>1131</v>
      </c>
      <c r="CV374" s="7" t="s">
        <v>1158</v>
      </c>
      <c r="CW374" s="7" t="s">
        <v>1131</v>
      </c>
      <c r="CX374" s="7" t="s">
        <v>1131</v>
      </c>
      <c r="CY374" s="7" t="s">
        <v>1131</v>
      </c>
      <c r="CZ374" s="7" t="s">
        <v>1135</v>
      </c>
      <c r="DA374" s="7" t="s">
        <v>1134</v>
      </c>
      <c r="DB374" s="7" t="s">
        <v>1133</v>
      </c>
      <c r="DC374" s="7" t="s">
        <v>1131</v>
      </c>
      <c r="DD374" s="7" t="s">
        <v>1132</v>
      </c>
      <c r="DF374" s="7" t="s">
        <v>1131</v>
      </c>
      <c r="DJ374" s="7" t="s">
        <v>1130</v>
      </c>
      <c r="DK374" s="7" t="s">
        <v>1129</v>
      </c>
    </row>
    <row r="375" spans="1:115" x14ac:dyDescent="0.25">
      <c r="A375" s="7" t="s">
        <v>1149</v>
      </c>
      <c r="B375" s="7" t="s">
        <v>1157</v>
      </c>
      <c r="C375" s="7" t="s">
        <v>1156</v>
      </c>
      <c r="E375" s="7" t="s">
        <v>1155</v>
      </c>
      <c r="H375" s="7" t="s">
        <v>1145</v>
      </c>
      <c r="K375" s="7" t="s">
        <v>1144</v>
      </c>
      <c r="O375" s="8">
        <v>45568</v>
      </c>
      <c r="Y375" s="7" t="s">
        <v>1143</v>
      </c>
      <c r="AD375" s="7" t="s">
        <v>1131</v>
      </c>
      <c r="AE375" s="7" t="s">
        <v>1131</v>
      </c>
      <c r="AG375" s="7" t="s">
        <v>1131</v>
      </c>
      <c r="AH375" s="7" t="s">
        <v>1131</v>
      </c>
      <c r="AI375" s="7" t="s">
        <v>1131</v>
      </c>
      <c r="AJ375" s="7" t="s">
        <v>1136</v>
      </c>
      <c r="AP375" s="7" t="s">
        <v>1131</v>
      </c>
      <c r="AT375" s="7" t="s">
        <v>1131</v>
      </c>
      <c r="AU375" s="7" t="s">
        <v>1141</v>
      </c>
      <c r="AW375" s="7" t="s">
        <v>1140</v>
      </c>
      <c r="AX375" s="7" t="s">
        <v>1139</v>
      </c>
      <c r="AY375" s="7" t="s">
        <v>1139</v>
      </c>
      <c r="AZ375" s="7" t="s">
        <v>1131</v>
      </c>
      <c r="BA375" s="7" t="s">
        <v>1131</v>
      </c>
      <c r="BC375" s="7" t="s">
        <v>1138</v>
      </c>
      <c r="BE375" s="7" t="s">
        <v>1131</v>
      </c>
      <c r="BI375" s="7">
        <v>1</v>
      </c>
      <c r="BJ375" s="7">
        <v>1</v>
      </c>
      <c r="BK375" s="7" t="s">
        <v>1131</v>
      </c>
      <c r="BP375" s="7">
        <v>6.0000000000000001E-3</v>
      </c>
      <c r="BQ375" s="8">
        <v>45566</v>
      </c>
      <c r="BR375" s="7">
        <v>6.0000000000000001E-3</v>
      </c>
      <c r="BS375" s="8">
        <v>45566</v>
      </c>
      <c r="BY375" s="7" t="s">
        <v>1136</v>
      </c>
      <c r="BZ375" s="7" t="s">
        <v>1154</v>
      </c>
      <c r="CL375" s="7">
        <v>2025</v>
      </c>
      <c r="CR375" s="7">
        <v>89.71</v>
      </c>
      <c r="CS375" s="8">
        <v>45772</v>
      </c>
      <c r="CT375" s="7" t="s">
        <v>1131</v>
      </c>
      <c r="CW375" s="7" t="s">
        <v>1131</v>
      </c>
      <c r="CX375" s="7" t="s">
        <v>1131</v>
      </c>
      <c r="CY375" s="7" t="s">
        <v>1136</v>
      </c>
      <c r="DB375" s="7" t="s">
        <v>1133</v>
      </c>
      <c r="DC375" s="7" t="s">
        <v>1136</v>
      </c>
      <c r="DF375" s="7" t="s">
        <v>1136</v>
      </c>
      <c r="DJ375" s="7" t="s">
        <v>1130</v>
      </c>
      <c r="DK375" s="7" t="s">
        <v>1129</v>
      </c>
    </row>
    <row r="376" spans="1:115" x14ac:dyDescent="0.25">
      <c r="A376" s="7" t="s">
        <v>1149</v>
      </c>
      <c r="B376" s="7" t="s">
        <v>1153</v>
      </c>
      <c r="C376" s="7" t="s">
        <v>1152</v>
      </c>
      <c r="E376" s="7" t="s">
        <v>1151</v>
      </c>
      <c r="H376" s="7" t="s">
        <v>1145</v>
      </c>
      <c r="K376" s="7" t="s">
        <v>1144</v>
      </c>
      <c r="O376" s="8">
        <v>45450</v>
      </c>
      <c r="Y376" s="7" t="s">
        <v>1143</v>
      </c>
      <c r="AD376" s="7" t="s">
        <v>1131</v>
      </c>
      <c r="AE376" s="7" t="s">
        <v>1136</v>
      </c>
      <c r="AG376" s="7" t="s">
        <v>1131</v>
      </c>
      <c r="AH376" s="7" t="s">
        <v>1131</v>
      </c>
      <c r="AI376" s="7" t="s">
        <v>1131</v>
      </c>
      <c r="AJ376" s="7" t="s">
        <v>1136</v>
      </c>
      <c r="AP376" s="7" t="s">
        <v>1131</v>
      </c>
      <c r="AS376" s="7" t="s">
        <v>1142</v>
      </c>
      <c r="AT376" s="7" t="s">
        <v>1131</v>
      </c>
      <c r="AU376" s="7" t="s">
        <v>1141</v>
      </c>
      <c r="AW376" s="7" t="s">
        <v>1140</v>
      </c>
      <c r="AX376" s="7" t="s">
        <v>1139</v>
      </c>
      <c r="AY376" s="7" t="s">
        <v>1139</v>
      </c>
      <c r="AZ376" s="7" t="s">
        <v>1131</v>
      </c>
      <c r="BA376" s="7" t="s">
        <v>1131</v>
      </c>
      <c r="BC376" s="7" t="s">
        <v>1138</v>
      </c>
      <c r="BE376" s="7" t="s">
        <v>1131</v>
      </c>
      <c r="BI376" s="7">
        <v>1</v>
      </c>
      <c r="BJ376" s="7">
        <v>1</v>
      </c>
      <c r="BK376" s="7" t="s">
        <v>1131</v>
      </c>
      <c r="BP376" s="7">
        <v>6.0000000000000001E-3</v>
      </c>
      <c r="BQ376" s="8">
        <v>45413</v>
      </c>
      <c r="BR376" s="7">
        <v>6.0000000000000001E-3</v>
      </c>
      <c r="BS376" s="8">
        <v>45413</v>
      </c>
      <c r="BY376" s="7" t="s">
        <v>1136</v>
      </c>
      <c r="BZ376" s="7" t="s">
        <v>1150</v>
      </c>
      <c r="CL376" s="7">
        <v>2025</v>
      </c>
      <c r="CR376" s="7">
        <v>832.31</v>
      </c>
      <c r="CS376" s="8">
        <v>45772</v>
      </c>
      <c r="CT376" s="7" t="s">
        <v>1131</v>
      </c>
      <c r="CW376" s="7" t="s">
        <v>1131</v>
      </c>
      <c r="CX376" s="7" t="s">
        <v>1131</v>
      </c>
      <c r="CY376" s="7" t="s">
        <v>1131</v>
      </c>
      <c r="CZ376" s="7" t="s">
        <v>1135</v>
      </c>
      <c r="DA376" s="7" t="s">
        <v>1134</v>
      </c>
      <c r="DC376" s="7" t="s">
        <v>1136</v>
      </c>
      <c r="DF376" s="7" t="s">
        <v>1136</v>
      </c>
      <c r="DJ376" s="7" t="s">
        <v>1130</v>
      </c>
      <c r="DK376" s="7" t="s">
        <v>1129</v>
      </c>
    </row>
    <row r="377" spans="1:115" x14ac:dyDescent="0.25">
      <c r="A377" s="7" t="s">
        <v>1149</v>
      </c>
      <c r="B377" s="7" t="s">
        <v>1148</v>
      </c>
      <c r="C377" s="7" t="s">
        <v>1147</v>
      </c>
      <c r="E377" s="7" t="s">
        <v>1146</v>
      </c>
      <c r="H377" s="7" t="s">
        <v>1145</v>
      </c>
      <c r="K377" s="7" t="s">
        <v>1144</v>
      </c>
      <c r="O377" s="8">
        <v>45429</v>
      </c>
      <c r="Y377" s="7" t="s">
        <v>1143</v>
      </c>
      <c r="AD377" s="7" t="s">
        <v>1131</v>
      </c>
      <c r="AE377" s="7" t="s">
        <v>1131</v>
      </c>
      <c r="AG377" s="7" t="s">
        <v>1131</v>
      </c>
      <c r="AH377" s="7" t="s">
        <v>1131</v>
      </c>
      <c r="AI377" s="7" t="s">
        <v>1131</v>
      </c>
      <c r="AJ377" s="7" t="s">
        <v>1136</v>
      </c>
      <c r="AP377" s="7" t="s">
        <v>1131</v>
      </c>
      <c r="AS377" s="7" t="s">
        <v>1142</v>
      </c>
      <c r="AT377" s="7" t="s">
        <v>1131</v>
      </c>
      <c r="AU377" s="7" t="s">
        <v>1141</v>
      </c>
      <c r="AW377" s="7" t="s">
        <v>1140</v>
      </c>
      <c r="AX377" s="7" t="s">
        <v>1139</v>
      </c>
      <c r="AY377" s="7" t="s">
        <v>1139</v>
      </c>
      <c r="AZ377" s="7" t="s">
        <v>1131</v>
      </c>
      <c r="BA377" s="7" t="s">
        <v>1131</v>
      </c>
      <c r="BC377" s="7" t="s">
        <v>1138</v>
      </c>
      <c r="BE377" s="7" t="s">
        <v>1131</v>
      </c>
      <c r="BI377" s="7">
        <v>1</v>
      </c>
      <c r="BJ377" s="7">
        <v>1</v>
      </c>
      <c r="BK377" s="7" t="s">
        <v>1131</v>
      </c>
      <c r="BP377" s="7">
        <v>6.0000000000000001E-3</v>
      </c>
      <c r="BQ377" s="8">
        <v>44927</v>
      </c>
      <c r="BR377" s="7">
        <v>6.0000000000000001E-3</v>
      </c>
      <c r="BS377" s="8">
        <v>44927</v>
      </c>
      <c r="BY377" s="7" t="s">
        <v>1136</v>
      </c>
      <c r="BZ377" s="7" t="s">
        <v>1137</v>
      </c>
      <c r="CL377" s="7">
        <v>2025</v>
      </c>
      <c r="CR377" s="7">
        <v>68.459999999999994</v>
      </c>
      <c r="CS377" s="8">
        <v>45772</v>
      </c>
      <c r="CT377" s="7" t="s">
        <v>1131</v>
      </c>
      <c r="CW377" s="7" t="s">
        <v>1136</v>
      </c>
      <c r="CX377" s="7" t="s">
        <v>1131</v>
      </c>
      <c r="CY377" s="7" t="s">
        <v>1131</v>
      </c>
      <c r="CZ377" s="7" t="s">
        <v>1135</v>
      </c>
      <c r="DA377" s="7" t="s">
        <v>1134</v>
      </c>
      <c r="DB377" s="7" t="s">
        <v>1133</v>
      </c>
      <c r="DC377" s="7" t="s">
        <v>1131</v>
      </c>
      <c r="DD377" s="7" t="s">
        <v>1132</v>
      </c>
      <c r="DF377" s="7" t="s">
        <v>1131</v>
      </c>
      <c r="DJ377" s="7" t="s">
        <v>1130</v>
      </c>
      <c r="DK377" s="7" t="s">
        <v>1129</v>
      </c>
    </row>
  </sheetData>
  <autoFilter ref="A1:DK377"/>
  <hyperlinks>
    <hyperlink ref="DB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Selecteur</vt:lpstr>
      <vt:lpstr>SOURCE</vt:lpstr>
      <vt:lpstr>Extract_MSD_3006</vt:lpstr>
      <vt:lpstr>Liste action 2025</vt:lpstr>
      <vt:lpstr>ISIN_Gamme_DD</vt:lpstr>
      <vt:lpstr>matrice produit</vt:lpstr>
      <vt:lpstr>Export Sylvea</vt:lpstr>
      <vt:lpstr>Extract_MSD_3006!Impression_des_titres</vt:lpstr>
    </vt:vector>
  </TitlesOfParts>
  <Company>Spirica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CHALMET Carine</dc:creator>
  <cp:lastModifiedBy>RENARD Pierre-François</cp:lastModifiedBy>
  <dcterms:created xsi:type="dcterms:W3CDTF">2020-02-17T13:23:58Z</dcterms:created>
  <dcterms:modified xsi:type="dcterms:W3CDTF">2025-07-01T08:39:50Z</dcterms:modified>
</cp:coreProperties>
</file>